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'部门收入总表'!$A$1:$O$57</definedName>
    <definedName name="_xlnm.Print_Area" localSheetId="3">'部门支出总表'!$A$1:$H$57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'三公表'!$A$1:$G$6</definedName>
    <definedName name="_xlnm.Print_Area" localSheetId="1">'收支预算总表'!$A$1:$D$24</definedName>
    <definedName name="_xlnm.Print_Area" localSheetId="6">'一般公共预算基本支出表'!$A$1:$E$63</definedName>
    <definedName name="_xlnm.Print_Area" localSheetId="5">'一般公共预算支出表'!$A$1:$E$36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<sst xmlns="http://schemas.openxmlformats.org/spreadsheetml/2006/main" count="547" uniqueCount="304">
  <si>
    <t>部门预算公开表</t>
  </si>
  <si>
    <t>部门名称：</t>
  </si>
  <si>
    <t/>
  </si>
  <si>
    <t>总计(合计)</t>
  </si>
  <si>
    <t>编制日期：</t>
  </si>
  <si>
    <t>编制单位：</t>
  </si>
  <si>
    <t>表一：</t>
  </si>
  <si>
    <t>收支预算总表</t>
  </si>
  <si>
    <t>填报单位：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</si>
  <si>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</si>
  <si>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</si>
  <si>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</si>
  <si>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</si>
  <si>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</si>
  <si>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</si>
  <si>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</si>
  <si>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</si>
  <si>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</si>
  <si>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</si>
  <si>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教育支出</t>
  </si>
  <si>
    <t xml:space="preserve">    政府性基金预算拨款收入</t>
  </si>
  <si>
    <t>科学技术支出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</si>
  <si>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</si>
  <si>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</si>
  <si>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</si>
  <si>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</si>
  <si>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</si>
  <si>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农林水支出</t>
  </si>
  <si>
    <t>四、其他收入</t>
  </si>
  <si>
    <t>资源勘探信息等支出</t>
  </si>
  <si>
    <t>五、附属单位上缴收入</t>
  </si>
  <si>
    <t>国土海洋气象等支出</t>
  </si>
  <si>
    <t>六、上级补助收入</t>
  </si>
  <si>
    <t>住房保障支出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</si>
  <si>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</si>
  <si>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</si>
  <si>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</si>
  <si>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</si>
  <si>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</si>
  <si>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</si>
  <si>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</si>
  <si>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</si>
  <si>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</si>
  <si>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</si>
  <si>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</si>
  <si>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表二：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</si>
  <si>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</si>
  <si>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</si>
  <si>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</si>
  <si>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</si>
  <si>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</si>
  <si>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</si>
  <si>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</si>
  <si>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</si>
  <si>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</si>
  <si>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</si>
  <si>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</si>
  <si>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</si>
  <si>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</si>
  <si>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</si>
  <si>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</si>
  <si>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</si>
  <si>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</si>
  <si>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</si>
  <si>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</si>
  <si>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</si>
  <si>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</si>
  <si>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</si>
  <si>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</si>
  <si>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</si>
  <si>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</si>
  <si>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2010603</t>
  </si>
  <si>
    <t xml:space="preserve">    机关服务（财政事务）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</si>
  <si>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</si>
  <si>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</si>
  <si>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</si>
  <si>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</si>
  <si>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</si>
  <si>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</si>
  <si>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</si>
  <si>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</si>
  <si>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</si>
  <si>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</si>
  <si>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</si>
  <si>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</si>
  <si>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>205</t>
  </si>
  <si>
    <t xml:space="preserve">  02</t>
  </si>
  <si>
    <t xml:space="preserve">  普通教育</t>
  </si>
  <si>
    <t xml:space="preserve">    2050205</t>
  </si>
  <si>
    <t xml:space="preserve">    高等教育</t>
  </si>
  <si>
    <t xml:space="preserve">  03</t>
  </si>
  <si>
    <t xml:space="preserve">  职业教育</t>
  </si>
  <si>
    <t xml:space="preserve">    2050305</t>
  </si>
  <si>
    <t xml:space="preserve">    高等职业教育</t>
  </si>
  <si>
    <t xml:space="preserve">  08</t>
  </si>
  <si>
    <t xml:space="preserve">  进修及培训</t>
  </si>
  <si>
    <t xml:space="preserve">    2050803</t>
  </si>
  <si>
    <t xml:space="preserve">    培训支出</t>
  </si>
  <si>
    <t>206</t>
  </si>
  <si>
    <t xml:space="preserve">  04</t>
  </si>
  <si>
    <t xml:space="preserve">  技术研究与开发</t>
  </si>
  <si>
    <t xml:space="preserve">    2060402</t>
  </si>
  <si>
    <t xml:space="preserve">    应用技术研究与开发</t>
  </si>
  <si>
    <t>208</t>
  </si>
  <si>
    <t xml:space="preserve">  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</si>
  <si>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</si>
  <si>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</si>
  <si>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</si>
  <si>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</si>
  <si>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</si>
  <si>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</si>
  <si>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</si>
  <si>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</si>
  <si>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</si>
  <si>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</si>
  <si>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</si>
  <si>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</si>
  <si>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</si>
  <si>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农业综合开发</t>
  </si>
  <si>
    <t xml:space="preserve">    2130601</t>
  </si>
  <si>
    <t xml:space="preserve">    机构运行（农业综合开发）</t>
  </si>
  <si>
    <t xml:space="preserve">    2130602</t>
  </si>
  <si>
    <t xml:space="preserve">    土地治理</t>
  </si>
  <si>
    <t xml:space="preserve">    2130699</t>
  </si>
  <si>
    <t xml:space="preserve">    其他农业综合开发支出</t>
  </si>
  <si>
    <t xml:space="preserve">  普惠金融发展支出</t>
  </si>
  <si>
    <t xml:space="preserve">    2130804</t>
  </si>
  <si>
    <t xml:space="preserve">    创业担保贷款贴息</t>
  </si>
  <si>
    <t xml:space="preserve">  99</t>
  </si>
  <si>
    <t xml:space="preserve">  其他农林水支出</t>
  </si>
  <si>
    <t xml:space="preserve">    2139999</t>
  </si>
  <si>
    <t xml:space="preserve">    其他农林水支出</t>
  </si>
  <si>
    <t>215</t>
  </si>
  <si>
    <t xml:space="preserve">  其他资源勘探信息等支出</t>
  </si>
  <si>
    <t xml:space="preserve">    2159999</t>
  </si>
  <si>
    <t xml:space="preserve">    其他资源勘探信息等支出</t>
  </si>
  <si>
    <t>220</t>
  </si>
  <si>
    <t xml:space="preserve">  01</t>
  </si>
  <si>
    <t xml:space="preserve">  国土资源事务</t>
  </si>
  <si>
    <t xml:space="preserve">    2200199</t>
  </si>
  <si>
    <t xml:space="preserve">    其他国土资源事务支出</t>
  </si>
  <si>
    <t>221</t>
  </si>
  <si>
    <t xml:space="preserve">  住房改革支出</t>
  </si>
  <si>
    <t xml:space="preserve">    2210203</t>
  </si>
  <si>
    <t xml:space="preserve">    购房补贴</t>
  </si>
  <si>
    <t>229</t>
  </si>
  <si>
    <t xml:space="preserve">  其他支出</t>
  </si>
  <si>
    <t xml:space="preserve">    2299901</t>
  </si>
  <si>
    <t xml:space="preserve">    其他支出</t>
  </si>
  <si>
    <t>表三：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</si>
  <si>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</si>
  <si>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</si>
  <si>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</si>
  <si>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</si>
  <si>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</si>
  <si>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</si>
  <si>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</si>
  <si>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表四：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</si>
  <si>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</si>
  <si>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</si>
  <si>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</si>
  <si>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</si>
  <si>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</si>
  <si>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</si>
  <si>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</si>
  <si>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表五：</t>
  </si>
  <si>
    <t>一般公共预算支出表</t>
  </si>
  <si>
    <t>2017年预算数</t>
  </si>
  <si>
    <t>表六：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</si>
  <si>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</si>
  <si>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</si>
  <si>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</si>
  <si>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</si>
  <si>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</si>
  <si>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</si>
  <si>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</si>
  <si>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</si>
  <si>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</si>
  <si>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</si>
  <si>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</si>
  <si>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</si>
  <si>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</si>
  <si>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</si>
  <si>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</si>
  <si>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</si>
  <si>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</si>
  <si>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</si>
  <si>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</si>
  <si>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</si>
  <si>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</si>
  <si>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</si>
  <si>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</si>
  <si>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</si>
  <si>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</si>
  <si>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30130108</t>
  </si>
  <si>
    <t xml:space="preserve">  机关事业单位基本养老保险缴费(工资福利支出)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</si>
  <si>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</si>
  <si>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</si>
  <si>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</si>
  <si>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</si>
  <si>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</si>
  <si>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</si>
  <si>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</si>
  <si>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</si>
  <si>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</si>
  <si>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>商品和服务支出</t>
  </si>
  <si>
    <t xml:space="preserve">  30130201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</si>
  <si>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</si>
  <si>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</si>
  <si>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</si>
  <si>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</si>
  <si>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水电费(商品和服务支出)</t>
  </si>
  <si>
    <t xml:space="preserve">  30130204</t>
  </si>
  <si>
    <t xml:space="preserve">  邮电费(商品和服务支出)</t>
  </si>
  <si>
    <t xml:space="preserve">  30130205</t>
  </si>
  <si>
    <t xml:space="preserve">  物业管理费(商品和服务支出)</t>
  </si>
  <si>
    <t xml:space="preserve">  30130206</t>
  </si>
  <si>
    <t xml:space="preserve">  手续费(商品和服务支出)</t>
  </si>
  <si>
    <t xml:space="preserve">  30130207</t>
  </si>
  <si>
    <t xml:space="preserve">  差旅费(商品和服务支出)</t>
  </si>
  <si>
    <t xml:space="preserve">  30130209</t>
  </si>
  <si>
    <t xml:space="preserve">  教学业务费(商品和服务支出)</t>
  </si>
  <si>
    <t xml:space="preserve">  30130210</t>
  </si>
  <si>
    <t xml:space="preserve">  维修（护）费(商品和服务支出)</t>
  </si>
  <si>
    <t xml:space="preserve">  30130212</t>
  </si>
  <si>
    <t xml:space="preserve">  因公出国（境）费用(商品和服务支出)</t>
  </si>
  <si>
    <t xml:space="preserve">  30130213</t>
  </si>
  <si>
    <t xml:space="preserve">  离退休人员公用支出(商品和服务支出)</t>
  </si>
  <si>
    <t xml:space="preserve">  30130214</t>
  </si>
  <si>
    <t xml:space="preserve">  租赁费(商品和服务支出)</t>
  </si>
  <si>
    <t xml:space="preserve">  30130215</t>
  </si>
  <si>
    <t xml:space="preserve">  会议费(商品和服务支出)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</si>
  <si>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</si>
  <si>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</si>
  <si>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</si>
  <si>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</si>
  <si>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30130223</t>
  </si>
  <si>
    <t xml:space="preserve">  咨询费(商品和服务支出)</t>
  </si>
  <si>
    <t xml:space="preserve">  30130226</t>
  </si>
  <si>
    <t xml:space="preserve">  劳务费(商品和服务支出)</t>
  </si>
  <si>
    <t xml:space="preserve">  30130227</t>
  </si>
  <si>
    <t xml:space="preserve">  委托业务费(商品和服务支出)</t>
  </si>
  <si>
    <t xml:space="preserve">  30130228</t>
  </si>
  <si>
    <t xml:space="preserve">  工会经费(商品和服务支出)</t>
  </si>
  <si>
    <t xml:space="preserve">  30130229</t>
  </si>
  <si>
    <t xml:space="preserve">  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</si>
  <si>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</si>
  <si>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</si>
  <si>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</si>
  <si>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其他交通费用(商品和服务支出)</t>
  </si>
  <si>
    <t xml:space="preserve">  30130299</t>
  </si>
  <si>
    <t xml:space="preserve">  其他商品和服务支出(商品和服务支出)</t>
  </si>
  <si>
    <t>303</t>
  </si>
  <si>
    <t>对个人和家庭的补助</t>
  </si>
  <si>
    <t xml:space="preserve">  30130301</t>
  </si>
  <si>
    <t xml:space="preserve">  离休费(对个人和家庭的补助)</t>
  </si>
  <si>
    <t xml:space="preserve">  30130302</t>
  </si>
  <si>
    <t xml:space="preserve">  退休费(对个人和家庭的补助)</t>
  </si>
  <si>
    <t xml:space="preserve">  30130303</t>
  </si>
  <si>
    <t xml:space="preserve">  退职(役)费(对个人和家庭的补助)</t>
  </si>
  <si>
    <t xml:space="preserve">  30130304</t>
  </si>
  <si>
    <t xml:space="preserve">  抚恤金(对个人和家庭的补助)</t>
  </si>
  <si>
    <t xml:space="preserve">  30130305</t>
  </si>
  <si>
    <t xml:space="preserve">  生活补助(对个人和家庭的补助)</t>
  </si>
  <si>
    <t xml:space="preserve">  30130307</t>
  </si>
  <si>
    <t xml:space="preserve">  医疗费(对个人和家庭的补助)</t>
  </si>
  <si>
    <t xml:space="preserve">  30130308</t>
  </si>
  <si>
    <t xml:space="preserve">  助学金(对个人和家庭的补助)</t>
  </si>
  <si>
    <t xml:space="preserve">  30130309</t>
  </si>
  <si>
    <t xml:space="preserve">  奖励金(对个人和家庭的补助)</t>
  </si>
  <si>
    <t xml:space="preserve">  30130311</t>
  </si>
  <si>
    <t xml:space="preserve">  住房公积金(对个人和家庭的补助)</t>
  </si>
  <si>
    <t xml:space="preserve">  30130313</t>
  </si>
  <si>
    <t xml:space="preserve">  购房补贴(对个人和家庭的补助)</t>
  </si>
  <si>
    <t xml:space="preserve">  30130399</t>
  </si>
  <si>
    <t xml:space="preserve">  其他对个人和家庭的补助支出(对个人和家庭的补助)</t>
  </si>
  <si>
    <t>310</t>
  </si>
  <si>
    <t>其他资本性支出</t>
  </si>
  <si>
    <t xml:space="preserve">  30131002</t>
  </si>
  <si>
    <t xml:space="preserve">  办公设备购置(其他资本性支出)</t>
  </si>
  <si>
    <t xml:space="preserve">  30131003</t>
  </si>
  <si>
    <t xml:space="preserve">  专用设备购置(其他资本性支出)</t>
  </si>
  <si>
    <t xml:space="preserve">  30131007</t>
  </si>
  <si>
    <t xml:space="preserve">  信息网络及软件购置更新(其他资本性支出)</t>
  </si>
  <si>
    <t xml:space="preserve">  30131099</t>
  </si>
  <si>
    <t xml:space="preserve">  其他资本性支出(其他资本性支出)</t>
  </si>
  <si>
    <t>表七：</t>
  </si>
  <si>
    <t>一般公共预算'三公'经费支出表</t>
  </si>
  <si>
    <t>“三公”经费支出预算表</t>
  </si>
  <si>
    <t>填报单位: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</si>
  <si>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</si>
  <si>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</si>
  <si>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</si>
  <si>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</si>
  <si>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</si>
  <si>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</si>
  <si>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</si>
  <si>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表八：</t>
  </si>
  <si>
    <t>政府性基金预算支出表</t>
  </si>
  <si>
    <t>兴国县民族宗教事务局</t>
  </si>
  <si>
    <t>单位负责人签章：黄禄生</t>
  </si>
  <si>
    <t>财务负责人签章：杨民</t>
  </si>
  <si>
    <t>制表人签章：刘能斌</t>
  </si>
  <si>
    <t>单位：元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</si>
</sst>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#,##0.00_ "/>
    <numFmt numFmtId="190" formatCode="#,##0.00_ ;[Red]\-#,##0.00\ 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18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11" borderId="5" applyNumberFormat="0" applyAlignment="0" applyProtection="0"/>
    <xf numFmtId="0" fontId="19" fillId="12" borderId="6" applyNumberForma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7" fillId="17" borderId="0" applyNumberFormat="0" applyBorder="0" applyAlignment="0" applyProtection="0"/>
    <xf numFmtId="0" fontId="20" fillId="11" borderId="8" applyNumberFormat="0" applyAlignment="0" applyProtection="0"/>
    <xf numFmtId="0" fontId="24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 applyProtection="1">
      <alignment/>
      <protection/>
    </xf>
    <xf numFmtId="188" fontId="0" fillId="4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188" fontId="2" fillId="0" borderId="0" xfId="0" applyNumberFormat="1" applyFont="1" applyFill="1" applyAlignment="1" applyProtection="1">
      <alignment/>
      <protection/>
    </xf>
    <xf numFmtId="188" fontId="2" fillId="4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11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13" fillId="0" borderId="0" xfId="0" applyNumberFormat="1" applyFont="1" applyFill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31" fontId="10" fillId="0" borderId="0" xfId="0" applyNumberFormat="1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190" fontId="0" fillId="0" borderId="0" xfId="0" applyNumberFormat="1" applyAlignment="1">
      <alignment/>
    </xf>
    <xf numFmtId="40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8" width="9.16015625" style="0" customWidth="1"/>
    <col min="9" max="9" width="30.83203125" style="0" bestFit="1" customWidth="1"/>
  </cols>
  <sheetData>
    <row r="1" spans="1:21" ht="12.75" customHeight="1">
      <c r="A1" s="80"/>
      <c r="T1" s="35"/>
      <c r="U1" s="97">
        <v>232194.82</v>
      </c>
    </row>
    <row r="2" ht="42" customHeight="1">
      <c r="T2" s="35"/>
    </row>
    <row r="3" spans="1:20" ht="61.5" customHeight="1">
      <c r="A3" s="81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91"/>
      <c r="L3" s="91"/>
      <c r="M3" s="92"/>
      <c r="N3" s="83"/>
      <c r="O3" s="83"/>
      <c r="P3" s="83"/>
      <c r="S3" s="35"/>
      <c r="T3" s="35"/>
    </row>
    <row r="4" spans="2:19" ht="38.25" customHeight="1">
      <c r="B4" s="83"/>
      <c r="C4" s="83"/>
      <c r="D4" s="83"/>
      <c r="E4" s="83"/>
      <c r="F4" s="84"/>
      <c r="G4" s="84"/>
      <c r="H4" s="83"/>
      <c r="I4" s="83"/>
      <c r="J4" s="92"/>
      <c r="K4" s="92"/>
      <c r="L4" s="92"/>
      <c r="M4" s="92"/>
      <c r="N4" s="83"/>
      <c r="O4" s="83"/>
      <c r="P4" s="83"/>
      <c r="Q4" s="35"/>
      <c r="R4" s="35"/>
      <c r="S4" s="35"/>
    </row>
    <row r="5" spans="1:17" ht="12.75" customHeight="1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85" t="s">
        <v>1</v>
      </c>
      <c r="G6" s="85"/>
      <c r="H6" s="86" t="s">
        <v>299</v>
      </c>
      <c r="I6" s="93"/>
      <c r="J6" s="93"/>
      <c r="K6" s="94"/>
      <c r="L6" s="93"/>
      <c r="M6" s="94"/>
      <c r="Q6" s="35"/>
    </row>
    <row r="7" spans="2:13" ht="12.75" customHeight="1">
      <c r="B7" s="35"/>
      <c r="C7" s="35"/>
      <c r="F7" s="87"/>
      <c r="G7" s="85"/>
      <c r="H7" s="87"/>
      <c r="I7" s="85"/>
      <c r="J7" s="85"/>
      <c r="K7" s="87"/>
      <c r="L7" s="87"/>
      <c r="M7" s="87"/>
    </row>
    <row r="8" spans="3:13" ht="12.75" customHeight="1">
      <c r="C8" s="35"/>
      <c r="F8" s="87"/>
      <c r="G8" s="85"/>
      <c r="H8" s="87"/>
      <c r="I8" s="85"/>
      <c r="J8" s="85"/>
      <c r="K8" s="87"/>
      <c r="L8" s="87"/>
      <c r="M8" s="87"/>
    </row>
    <row r="9" spans="3:255" ht="12.75" customHeight="1">
      <c r="C9" s="35"/>
      <c r="D9" s="35"/>
      <c r="F9" s="87"/>
      <c r="G9" s="87"/>
      <c r="H9" s="85"/>
      <c r="I9" s="87"/>
      <c r="J9" s="85"/>
      <c r="K9" s="85"/>
      <c r="L9" s="85"/>
      <c r="M9" s="87"/>
      <c r="IS9" s="35"/>
      <c r="IT9" s="35"/>
      <c r="IU9" s="98" t="s">
        <v>3</v>
      </c>
    </row>
    <row r="10" spans="4:255" ht="24.75" customHeight="1">
      <c r="D10" s="35"/>
      <c r="F10" s="88" t="s">
        <v>4</v>
      </c>
      <c r="G10" s="87"/>
      <c r="H10" s="87"/>
      <c r="I10" s="99">
        <v>43159</v>
      </c>
      <c r="J10" s="85"/>
      <c r="K10" s="85"/>
      <c r="L10" s="85"/>
      <c r="M10" s="87"/>
      <c r="IS10" s="35"/>
      <c r="IU10" s="35"/>
    </row>
    <row r="11" spans="6:255" ht="12.75" customHeight="1">
      <c r="F11" s="87"/>
      <c r="G11" s="87"/>
      <c r="H11" s="87"/>
      <c r="I11" s="87"/>
      <c r="J11" s="85"/>
      <c r="K11" s="85"/>
      <c r="L11" s="85"/>
      <c r="M11" s="85"/>
      <c r="IS11" s="35"/>
      <c r="IU11" s="35"/>
    </row>
    <row r="12" spans="6:256" ht="12.75" customHeight="1">
      <c r="F12" s="87"/>
      <c r="G12" s="87"/>
      <c r="H12" s="87"/>
      <c r="I12" s="85"/>
      <c r="J12" s="85"/>
      <c r="K12" s="85"/>
      <c r="L12" s="85"/>
      <c r="M12" s="87"/>
      <c r="IU12" s="35"/>
      <c r="IV12" s="35"/>
    </row>
    <row r="13" spans="6:256" ht="24.75" customHeight="1">
      <c r="F13" s="87" t="s">
        <v>5</v>
      </c>
      <c r="G13" s="87"/>
      <c r="H13" s="86"/>
      <c r="I13" s="93" t="s">
        <v>299</v>
      </c>
      <c r="J13" s="93"/>
      <c r="K13" s="94"/>
      <c r="L13" s="94"/>
      <c r="M13" s="94"/>
      <c r="IV13" s="35"/>
    </row>
    <row r="14" spans="9:256" ht="12.75" customHeight="1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 customHeight="1">
      <c r="K16" s="35"/>
    </row>
    <row r="17" spans="1:15" ht="31.5" customHeight="1">
      <c r="A17" s="89" t="s">
        <v>300</v>
      </c>
      <c r="B17" s="89"/>
      <c r="C17" s="89"/>
      <c r="D17" s="89"/>
      <c r="E17" s="90"/>
      <c r="F17" s="89"/>
      <c r="G17" s="89" t="s">
        <v>301</v>
      </c>
      <c r="H17" s="89"/>
      <c r="I17" s="90"/>
      <c r="J17" s="89"/>
      <c r="K17" s="89"/>
      <c r="L17" s="89"/>
      <c r="M17" s="89" t="s">
        <v>302</v>
      </c>
      <c r="N17" s="89"/>
      <c r="O17" s="95"/>
    </row>
    <row r="19" ht="16.5" customHeight="1"/>
    <row r="20" ht="12.75" customHeight="1">
      <c r="J20" s="87"/>
    </row>
    <row r="23" ht="30" customHeight="1"/>
    <row r="27" ht="30" customHeight="1">
      <c r="P27" s="96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PageLayoutView="0" workbookViewId="0" topLeftCell="A1">
      <selection activeCell="D25" sqref="D25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pans="1:4" s="35" customFormat="1" ht="19.5" customHeight="1">
      <c r="A1" s="35" t="s">
        <v>6</v>
      </c>
      <c r="D1" s="5"/>
    </row>
    <row r="2" spans="1:4" ht="29.25" customHeight="1">
      <c r="A2" s="47" t="s">
        <v>7</v>
      </c>
      <c r="B2" s="48"/>
      <c r="C2" s="48"/>
      <c r="D2" s="48"/>
    </row>
    <row r="3" spans="1:4" ht="17.25" customHeight="1">
      <c r="A3" s="4" t="s">
        <v>8</v>
      </c>
      <c r="D3" s="5" t="s">
        <v>303</v>
      </c>
    </row>
    <row r="4" spans="1:4" ht="17.25" customHeight="1">
      <c r="A4" s="49" t="s">
        <v>9</v>
      </c>
      <c r="B4" s="50"/>
      <c r="C4" s="7" t="s">
        <v>10</v>
      </c>
      <c r="D4" s="9"/>
    </row>
    <row r="5" spans="1:4" ht="17.25" customHeight="1">
      <c r="A5" s="10" t="s">
        <v>11</v>
      </c>
      <c r="B5" s="10" t="s">
        <v>12</v>
      </c>
      <c r="C5" s="51" t="s">
        <v>13</v>
      </c>
      <c r="D5" s="51" t="s">
        <v>12</v>
      </c>
    </row>
    <row r="6" spans="1:4" ht="17.25" customHeight="1">
      <c r="A6" s="52" t="s">
        <v>14</v>
      </c>
      <c r="B6" s="53">
        <f>SUM(B7:B10)</f>
        <v>1076234.08</v>
      </c>
      <c r="C6" s="54" t="s">
        <v>15</v>
      </c>
      <c r="D6" s="16">
        <f>SUM(D7:D16)</f>
        <v>1076234.08</v>
      </c>
    </row>
    <row r="7" spans="1:4" ht="17.25" customHeight="1">
      <c r="A7" s="52" t="s">
        <v>16</v>
      </c>
      <c r="B7" s="53">
        <v>1076234.08</v>
      </c>
      <c r="C7" s="54" t="s">
        <v>17</v>
      </c>
      <c r="D7" s="16">
        <v>899007</v>
      </c>
    </row>
    <row r="8" spans="1:4" ht="17.25" customHeight="1">
      <c r="A8" s="52" t="s">
        <v>18</v>
      </c>
      <c r="B8" s="53"/>
      <c r="C8" s="54" t="s">
        <v>19</v>
      </c>
      <c r="D8" s="16"/>
    </row>
    <row r="9" spans="1:4" ht="17.25" customHeight="1">
      <c r="A9" s="52" t="s">
        <v>20</v>
      </c>
      <c r="B9" s="53"/>
      <c r="C9" s="54" t="s">
        <v>21</v>
      </c>
      <c r="D9" s="16"/>
    </row>
    <row r="10" spans="1:4" ht="17.25" customHeight="1">
      <c r="A10" s="52" t="s">
        <v>22</v>
      </c>
      <c r="B10" s="53"/>
      <c r="C10" s="54" t="s">
        <v>23</v>
      </c>
      <c r="D10" s="16">
        <v>89341</v>
      </c>
    </row>
    <row r="11" spans="1:4" ht="17.25" customHeight="1">
      <c r="A11" s="52" t="s">
        <v>24</v>
      </c>
      <c r="B11" s="53"/>
      <c r="C11" s="54" t="s">
        <v>25</v>
      </c>
      <c r="D11" s="16">
        <v>37091.52</v>
      </c>
    </row>
    <row r="12" spans="1:4" ht="17.25" customHeight="1">
      <c r="A12" s="52" t="s">
        <v>26</v>
      </c>
      <c r="B12" s="53"/>
      <c r="C12" s="54" t="s">
        <v>27</v>
      </c>
      <c r="D12" s="16"/>
    </row>
    <row r="13" spans="1:4" ht="17.25" customHeight="1">
      <c r="A13" s="52" t="s">
        <v>28</v>
      </c>
      <c r="B13" s="53"/>
      <c r="C13" s="54" t="s">
        <v>29</v>
      </c>
      <c r="D13" s="16"/>
    </row>
    <row r="14" spans="1:4" ht="17.25" customHeight="1">
      <c r="A14" s="52" t="s">
        <v>30</v>
      </c>
      <c r="B14" s="53"/>
      <c r="C14" s="54" t="s">
        <v>31</v>
      </c>
      <c r="D14" s="16"/>
    </row>
    <row r="15" spans="1:4" ht="17.25" customHeight="1">
      <c r="A15" s="52" t="s">
        <v>32</v>
      </c>
      <c r="B15" s="53"/>
      <c r="C15" s="54" t="s">
        <v>33</v>
      </c>
      <c r="D15" s="16">
        <v>50794.56</v>
      </c>
    </row>
    <row r="16" spans="1:4" ht="17.25" customHeight="1">
      <c r="A16" s="52"/>
      <c r="B16" s="53"/>
      <c r="C16" s="54" t="s">
        <v>34</v>
      </c>
      <c r="D16" s="16"/>
    </row>
    <row r="17" spans="1:4" ht="17.25" customHeight="1">
      <c r="A17" s="52"/>
      <c r="B17" s="16"/>
      <c r="C17" s="54">
        <v>0</v>
      </c>
      <c r="D17" s="16"/>
    </row>
    <row r="18" spans="1:4" ht="17.25" customHeight="1">
      <c r="A18" s="52"/>
      <c r="B18" s="16"/>
      <c r="C18" s="54">
        <v>0</v>
      </c>
      <c r="D18" s="16"/>
    </row>
    <row r="19" spans="1:4" ht="17.25" customHeight="1">
      <c r="A19" s="59" t="s">
        <v>35</v>
      </c>
      <c r="B19" s="56">
        <f>B6+B11+B12+B13+B14+B15</f>
        <v>1076234.08</v>
      </c>
      <c r="C19" s="59" t="s">
        <v>36</v>
      </c>
      <c r="D19" s="56">
        <f>SUM(D7:D16)</f>
        <v>1076234.08</v>
      </c>
    </row>
    <row r="20" spans="1:4" ht="17.25" customHeight="1">
      <c r="A20" s="52" t="s">
        <v>37</v>
      </c>
      <c r="B20" s="16"/>
      <c r="C20" s="52" t="s">
        <v>38</v>
      </c>
      <c r="D20" s="16"/>
    </row>
    <row r="21" spans="1:4" ht="17.25" customHeight="1">
      <c r="A21" s="52" t="s">
        <v>39</v>
      </c>
      <c r="B21" s="58"/>
      <c r="C21" s="77"/>
      <c r="D21" s="56"/>
    </row>
    <row r="22" spans="1:4" ht="17.25" customHeight="1">
      <c r="A22" s="52" t="s">
        <v>40</v>
      </c>
      <c r="B22" s="16"/>
      <c r="C22" s="77"/>
      <c r="D22" s="56"/>
    </row>
    <row r="23" spans="1:4" ht="17.25" customHeight="1">
      <c r="A23" s="52" t="s">
        <v>41</v>
      </c>
      <c r="B23" s="16"/>
      <c r="C23" s="77"/>
      <c r="D23" s="56"/>
    </row>
    <row r="24" spans="1:4" ht="17.25" customHeight="1">
      <c r="A24" s="59" t="s">
        <v>42</v>
      </c>
      <c r="B24" s="60">
        <f>SUM(B19:B23)</f>
        <v>1076234.08</v>
      </c>
      <c r="C24" s="59" t="s">
        <v>43</v>
      </c>
      <c r="D24" s="56">
        <f>SUM(D19:D23)</f>
        <v>1076234.08</v>
      </c>
    </row>
    <row r="50" ht="19.5" customHeight="1">
      <c r="AC50" s="78">
        <v>0</v>
      </c>
    </row>
    <row r="103" ht="19.5" customHeight="1">
      <c r="AO103" s="79" t="s">
        <v>44</v>
      </c>
    </row>
  </sheetData>
  <sheetProtection/>
  <printOptions horizontalCentered="1"/>
  <pageMargins left="0.39" right="0.39" top="0.59" bottom="0.59" header="0.39" footer="0.39"/>
  <pageSetup fitToHeight="100" fitToWidth="1"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showZeros="0" zoomScalePageLayoutView="0" workbookViewId="0" topLeftCell="A1">
      <selection activeCell="O3" sqref="O3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3.66015625" style="0" customWidth="1"/>
    <col min="4" max="5" width="14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>
      <c r="A1" t="s">
        <v>45</v>
      </c>
    </row>
    <row r="2" spans="1:15" ht="29.25" customHeight="1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7.75" customHeight="1">
      <c r="A3" s="35" t="s">
        <v>8</v>
      </c>
      <c r="O3" t="s">
        <v>303</v>
      </c>
    </row>
    <row r="4" spans="1:15" ht="17.25" customHeight="1">
      <c r="A4" s="65" t="s">
        <v>47</v>
      </c>
      <c r="B4" s="66"/>
      <c r="C4" s="102" t="s">
        <v>15</v>
      </c>
      <c r="D4" s="65" t="s">
        <v>48</v>
      </c>
      <c r="E4" s="67"/>
      <c r="F4" s="67"/>
      <c r="G4" s="67"/>
      <c r="H4" s="67"/>
      <c r="I4" s="100" t="s">
        <v>49</v>
      </c>
      <c r="J4" s="100" t="s">
        <v>50</v>
      </c>
      <c r="K4" s="100" t="s">
        <v>51</v>
      </c>
      <c r="L4" s="100" t="s">
        <v>52</v>
      </c>
      <c r="M4" s="100" t="s">
        <v>53</v>
      </c>
      <c r="N4" s="100" t="s">
        <v>54</v>
      </c>
      <c r="O4" s="101" t="s">
        <v>55</v>
      </c>
    </row>
    <row r="5" spans="1:15" ht="58.5" customHeight="1">
      <c r="A5" s="68" t="s">
        <v>56</v>
      </c>
      <c r="B5" s="68" t="s">
        <v>57</v>
      </c>
      <c r="C5" s="103"/>
      <c r="D5" s="69" t="s">
        <v>58</v>
      </c>
      <c r="E5" s="70" t="s">
        <v>59</v>
      </c>
      <c r="F5" s="71" t="s">
        <v>60</v>
      </c>
      <c r="G5" s="71" t="s">
        <v>61</v>
      </c>
      <c r="H5" s="72" t="s">
        <v>62</v>
      </c>
      <c r="I5" s="100"/>
      <c r="J5" s="100"/>
      <c r="K5" s="100"/>
      <c r="L5" s="100"/>
      <c r="M5" s="100"/>
      <c r="N5" s="100"/>
      <c r="O5" s="101"/>
    </row>
    <row r="6" spans="1:15" ht="21" customHeight="1">
      <c r="A6" s="73" t="s">
        <v>63</v>
      </c>
      <c r="B6" s="73" t="s">
        <v>63</v>
      </c>
      <c r="C6" s="74">
        <v>1</v>
      </c>
      <c r="D6" s="75">
        <f aca="true" t="shared" si="0" ref="D6:O6">C6+1</f>
        <v>2</v>
      </c>
      <c r="E6" s="75">
        <f t="shared" si="0"/>
        <v>3</v>
      </c>
      <c r="F6" s="75">
        <f t="shared" si="0"/>
        <v>4</v>
      </c>
      <c r="G6" s="75">
        <f t="shared" si="0"/>
        <v>5</v>
      </c>
      <c r="H6" s="75">
        <f t="shared" si="0"/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f t="shared" si="0"/>
        <v>12</v>
      </c>
      <c r="O6" s="75">
        <f t="shared" si="0"/>
        <v>13</v>
      </c>
    </row>
    <row r="7" spans="1:15" ht="25.5" customHeight="1">
      <c r="A7" s="32"/>
      <c r="B7" s="32" t="s">
        <v>15</v>
      </c>
      <c r="C7" s="76">
        <f>SUM(D7)</f>
        <v>1076234.08</v>
      </c>
      <c r="D7" s="76">
        <f>SUM(E7:H7)</f>
        <v>1076234.08</v>
      </c>
      <c r="E7" s="76">
        <f>E8+E29+E33+E52</f>
        <v>1076234.08</v>
      </c>
      <c r="F7" s="76"/>
      <c r="G7" s="76"/>
      <c r="H7" s="76"/>
      <c r="I7" s="76"/>
      <c r="J7" s="76"/>
      <c r="K7" s="76"/>
      <c r="L7" s="76"/>
      <c r="M7" s="76"/>
      <c r="N7" s="76"/>
      <c r="O7" s="33"/>
    </row>
    <row r="8" spans="1:16" ht="25.5" customHeight="1">
      <c r="A8" s="32" t="s">
        <v>64</v>
      </c>
      <c r="B8" s="32" t="s">
        <v>17</v>
      </c>
      <c r="C8" s="76">
        <f aca="true" t="shared" si="1" ref="C8:C57">SUM(D8)</f>
        <v>899007</v>
      </c>
      <c r="D8" s="76">
        <f aca="true" t="shared" si="2" ref="D8:D57">SUM(E8:H8)</f>
        <v>899007</v>
      </c>
      <c r="E8" s="76">
        <f>SUM(E9)</f>
        <v>899007</v>
      </c>
      <c r="F8" s="76"/>
      <c r="G8" s="76"/>
      <c r="H8" s="76"/>
      <c r="I8" s="76"/>
      <c r="J8" s="76"/>
      <c r="K8" s="76"/>
      <c r="L8" s="76"/>
      <c r="M8" s="76"/>
      <c r="N8" s="76"/>
      <c r="O8" s="33"/>
      <c r="P8" s="35"/>
    </row>
    <row r="9" spans="1:15" ht="25.5" customHeight="1">
      <c r="A9" s="32" t="s">
        <v>65</v>
      </c>
      <c r="B9" s="32" t="s">
        <v>66</v>
      </c>
      <c r="C9" s="76">
        <f t="shared" si="1"/>
        <v>899007</v>
      </c>
      <c r="D9" s="76">
        <f t="shared" si="2"/>
        <v>899007</v>
      </c>
      <c r="E9" s="76">
        <f>SUM(E10:E18)</f>
        <v>899007</v>
      </c>
      <c r="F9" s="76"/>
      <c r="G9" s="76"/>
      <c r="H9" s="76"/>
      <c r="I9" s="76"/>
      <c r="J9" s="76"/>
      <c r="K9" s="76"/>
      <c r="L9" s="76"/>
      <c r="M9" s="76"/>
      <c r="N9" s="76"/>
      <c r="O9" s="33"/>
    </row>
    <row r="10" spans="1:15" ht="25.5" customHeight="1">
      <c r="A10" s="32" t="s">
        <v>67</v>
      </c>
      <c r="B10" s="32" t="s">
        <v>68</v>
      </c>
      <c r="C10" s="76">
        <f t="shared" si="1"/>
        <v>528207</v>
      </c>
      <c r="D10" s="76">
        <f t="shared" si="2"/>
        <v>528207</v>
      </c>
      <c r="E10" s="76">
        <v>528207</v>
      </c>
      <c r="F10" s="76"/>
      <c r="G10" s="76"/>
      <c r="H10" s="76"/>
      <c r="I10" s="76"/>
      <c r="J10" s="76"/>
      <c r="K10" s="76"/>
      <c r="L10" s="76"/>
      <c r="M10" s="76"/>
      <c r="N10" s="76"/>
      <c r="O10" s="33"/>
    </row>
    <row r="11" spans="1:15" ht="25.5" customHeight="1">
      <c r="A11" s="32" t="s">
        <v>69</v>
      </c>
      <c r="B11" s="32" t="s">
        <v>70</v>
      </c>
      <c r="C11" s="76">
        <f t="shared" si="1"/>
        <v>270800</v>
      </c>
      <c r="D11" s="76">
        <f t="shared" si="2"/>
        <v>270800</v>
      </c>
      <c r="E11" s="76">
        <v>270800</v>
      </c>
      <c r="F11" s="76"/>
      <c r="G11" s="76"/>
      <c r="H11" s="76"/>
      <c r="I11" s="76"/>
      <c r="J11" s="76"/>
      <c r="K11" s="76"/>
      <c r="L11" s="76"/>
      <c r="M11" s="76"/>
      <c r="N11" s="76"/>
      <c r="O11" s="33"/>
    </row>
    <row r="12" spans="1:15" ht="25.5" customHeight="1">
      <c r="A12" s="32" t="s">
        <v>71</v>
      </c>
      <c r="B12" s="32" t="s">
        <v>72</v>
      </c>
      <c r="C12" s="76">
        <f t="shared" si="1"/>
        <v>0</v>
      </c>
      <c r="D12" s="76">
        <f t="shared" si="2"/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33"/>
    </row>
    <row r="13" spans="1:15" ht="25.5" customHeight="1">
      <c r="A13" s="32" t="s">
        <v>73</v>
      </c>
      <c r="B13" s="32" t="s">
        <v>74</v>
      </c>
      <c r="C13" s="76">
        <f t="shared" si="1"/>
        <v>0</v>
      </c>
      <c r="D13" s="76">
        <f t="shared" si="2"/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33"/>
    </row>
    <row r="14" spans="1:15" ht="25.5" customHeight="1">
      <c r="A14" s="32" t="s">
        <v>75</v>
      </c>
      <c r="B14" s="32" t="s">
        <v>76</v>
      </c>
      <c r="C14" s="76">
        <f t="shared" si="1"/>
        <v>0</v>
      </c>
      <c r="D14" s="76">
        <f t="shared" si="2"/>
        <v>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33"/>
    </row>
    <row r="15" spans="1:15" ht="25.5" customHeight="1">
      <c r="A15" s="32" t="s">
        <v>77</v>
      </c>
      <c r="B15" s="32" t="s">
        <v>78</v>
      </c>
      <c r="C15" s="76">
        <f t="shared" si="1"/>
        <v>0</v>
      </c>
      <c r="D15" s="76">
        <f t="shared" si="2"/>
        <v>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33"/>
    </row>
    <row r="16" spans="1:15" ht="25.5" customHeight="1">
      <c r="A16" s="32" t="s">
        <v>79</v>
      </c>
      <c r="B16" s="32" t="s">
        <v>80</v>
      </c>
      <c r="C16" s="76">
        <f t="shared" si="1"/>
        <v>0</v>
      </c>
      <c r="D16" s="76">
        <f t="shared" si="2"/>
        <v>0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33"/>
    </row>
    <row r="17" spans="1:15" ht="25.5" customHeight="1">
      <c r="A17" s="32" t="s">
        <v>81</v>
      </c>
      <c r="B17" s="32" t="s">
        <v>82</v>
      </c>
      <c r="C17" s="76">
        <f t="shared" si="1"/>
        <v>0</v>
      </c>
      <c r="D17" s="76">
        <f t="shared" si="2"/>
        <v>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33"/>
    </row>
    <row r="18" spans="1:15" ht="25.5" customHeight="1">
      <c r="A18" s="32" t="s">
        <v>83</v>
      </c>
      <c r="B18" s="32" t="s">
        <v>84</v>
      </c>
      <c r="C18" s="76">
        <f t="shared" si="1"/>
        <v>100000</v>
      </c>
      <c r="D18" s="76">
        <f t="shared" si="2"/>
        <v>100000</v>
      </c>
      <c r="E18" s="76">
        <v>100000</v>
      </c>
      <c r="F18" s="76"/>
      <c r="G18" s="76"/>
      <c r="H18" s="76"/>
      <c r="I18" s="76"/>
      <c r="J18" s="76"/>
      <c r="K18" s="76"/>
      <c r="L18" s="76"/>
      <c r="M18" s="76"/>
      <c r="N18" s="76"/>
      <c r="O18" s="33"/>
    </row>
    <row r="19" spans="1:15" ht="25.5" customHeight="1">
      <c r="A19" s="32" t="s">
        <v>85</v>
      </c>
      <c r="B19" s="32" t="s">
        <v>19</v>
      </c>
      <c r="C19" s="76">
        <f t="shared" si="1"/>
        <v>0</v>
      </c>
      <c r="D19" s="76">
        <f t="shared" si="2"/>
        <v>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33"/>
    </row>
    <row r="20" spans="1:15" ht="25.5" customHeight="1">
      <c r="A20" s="32" t="s">
        <v>86</v>
      </c>
      <c r="B20" s="32" t="s">
        <v>87</v>
      </c>
      <c r="C20" s="76">
        <f t="shared" si="1"/>
        <v>0</v>
      </c>
      <c r="D20" s="76">
        <f t="shared" si="2"/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33"/>
    </row>
    <row r="21" spans="1:15" ht="25.5" customHeight="1">
      <c r="A21" s="32" t="s">
        <v>88</v>
      </c>
      <c r="B21" s="32" t="s">
        <v>89</v>
      </c>
      <c r="C21" s="76">
        <f t="shared" si="1"/>
        <v>0</v>
      </c>
      <c r="D21" s="76">
        <f t="shared" si="2"/>
        <v>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33"/>
    </row>
    <row r="22" spans="1:15" ht="25.5" customHeight="1">
      <c r="A22" s="32" t="s">
        <v>90</v>
      </c>
      <c r="B22" s="32" t="s">
        <v>91</v>
      </c>
      <c r="C22" s="76">
        <f t="shared" si="1"/>
        <v>0</v>
      </c>
      <c r="D22" s="76">
        <f t="shared" si="2"/>
        <v>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33"/>
    </row>
    <row r="23" spans="1:15" ht="25.5" customHeight="1">
      <c r="A23" s="32" t="s">
        <v>92</v>
      </c>
      <c r="B23" s="32" t="s">
        <v>93</v>
      </c>
      <c r="C23" s="76">
        <f t="shared" si="1"/>
        <v>0</v>
      </c>
      <c r="D23" s="76">
        <f t="shared" si="2"/>
        <v>0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33"/>
    </row>
    <row r="24" spans="1:15" ht="25.5" customHeight="1">
      <c r="A24" s="32" t="s">
        <v>94</v>
      </c>
      <c r="B24" s="32" t="s">
        <v>95</v>
      </c>
      <c r="C24" s="76">
        <f t="shared" si="1"/>
        <v>0</v>
      </c>
      <c r="D24" s="76">
        <f t="shared" si="2"/>
        <v>0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33"/>
    </row>
    <row r="25" spans="1:15" ht="25.5" customHeight="1">
      <c r="A25" s="32" t="s">
        <v>96</v>
      </c>
      <c r="B25" s="32" t="s">
        <v>97</v>
      </c>
      <c r="C25" s="76">
        <f t="shared" si="1"/>
        <v>0</v>
      </c>
      <c r="D25" s="76">
        <f t="shared" si="2"/>
        <v>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/>
    </row>
    <row r="26" spans="1:15" ht="25.5" customHeight="1">
      <c r="A26" s="32" t="s">
        <v>98</v>
      </c>
      <c r="B26" s="32" t="s">
        <v>21</v>
      </c>
      <c r="C26" s="76">
        <f t="shared" si="1"/>
        <v>0</v>
      </c>
      <c r="D26" s="76">
        <f t="shared" si="2"/>
        <v>0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33"/>
    </row>
    <row r="27" spans="1:15" ht="25.5" customHeight="1">
      <c r="A27" s="32" t="s">
        <v>99</v>
      </c>
      <c r="B27" s="32" t="s">
        <v>100</v>
      </c>
      <c r="C27" s="76">
        <f t="shared" si="1"/>
        <v>0</v>
      </c>
      <c r="D27" s="76">
        <f t="shared" si="2"/>
        <v>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33"/>
    </row>
    <row r="28" spans="1:15" ht="25.5" customHeight="1">
      <c r="A28" s="32" t="s">
        <v>101</v>
      </c>
      <c r="B28" s="32" t="s">
        <v>102</v>
      </c>
      <c r="C28" s="76">
        <f t="shared" si="1"/>
        <v>0</v>
      </c>
      <c r="D28" s="76">
        <f t="shared" si="2"/>
        <v>0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33"/>
    </row>
    <row r="29" spans="1:15" ht="25.5" customHeight="1">
      <c r="A29" s="32" t="s">
        <v>103</v>
      </c>
      <c r="B29" s="32" t="s">
        <v>23</v>
      </c>
      <c r="C29" s="76">
        <f t="shared" si="1"/>
        <v>89341</v>
      </c>
      <c r="D29" s="76">
        <f t="shared" si="2"/>
        <v>89341</v>
      </c>
      <c r="E29" s="76">
        <f>SUM(E30)</f>
        <v>89341</v>
      </c>
      <c r="F29" s="76"/>
      <c r="G29" s="76"/>
      <c r="H29" s="76"/>
      <c r="I29" s="76"/>
      <c r="J29" s="76"/>
      <c r="K29" s="76"/>
      <c r="L29" s="76"/>
      <c r="M29" s="76"/>
      <c r="N29" s="76"/>
      <c r="O29" s="33"/>
    </row>
    <row r="30" spans="1:15" ht="25.5" customHeight="1">
      <c r="A30" s="32" t="s">
        <v>104</v>
      </c>
      <c r="B30" s="32" t="s">
        <v>105</v>
      </c>
      <c r="C30" s="76">
        <f t="shared" si="1"/>
        <v>89341</v>
      </c>
      <c r="D30" s="76">
        <f t="shared" si="2"/>
        <v>89341</v>
      </c>
      <c r="E30" s="76">
        <f>SUM(E31:E32)</f>
        <v>89341</v>
      </c>
      <c r="F30" s="76"/>
      <c r="G30" s="76"/>
      <c r="H30" s="76"/>
      <c r="I30" s="76"/>
      <c r="J30" s="76"/>
      <c r="K30" s="76"/>
      <c r="L30" s="76"/>
      <c r="M30" s="76"/>
      <c r="N30" s="76"/>
      <c r="O30" s="33"/>
    </row>
    <row r="31" spans="1:15" ht="25.5" customHeight="1">
      <c r="A31" s="32" t="s">
        <v>106</v>
      </c>
      <c r="B31" s="32" t="s">
        <v>107</v>
      </c>
      <c r="C31" s="76">
        <f t="shared" si="1"/>
        <v>0</v>
      </c>
      <c r="D31" s="76">
        <f t="shared" si="2"/>
        <v>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33"/>
    </row>
    <row r="32" spans="1:15" ht="25.5" customHeight="1">
      <c r="A32" s="32" t="s">
        <v>108</v>
      </c>
      <c r="B32" s="32" t="s">
        <v>109</v>
      </c>
      <c r="C32" s="76">
        <f t="shared" si="1"/>
        <v>89341</v>
      </c>
      <c r="D32" s="76">
        <f t="shared" si="2"/>
        <v>89341</v>
      </c>
      <c r="E32" s="76">
        <v>89341</v>
      </c>
      <c r="F32" s="76"/>
      <c r="G32" s="76"/>
      <c r="H32" s="76"/>
      <c r="I32" s="76"/>
      <c r="J32" s="76"/>
      <c r="K32" s="76"/>
      <c r="L32" s="76"/>
      <c r="M32" s="76"/>
      <c r="N32" s="76"/>
      <c r="O32" s="33"/>
    </row>
    <row r="33" spans="1:15" ht="25.5" customHeight="1">
      <c r="A33" s="32" t="s">
        <v>110</v>
      </c>
      <c r="B33" s="32" t="s">
        <v>25</v>
      </c>
      <c r="C33" s="76">
        <f t="shared" si="1"/>
        <v>37091.520000000004</v>
      </c>
      <c r="D33" s="76">
        <f t="shared" si="2"/>
        <v>37091.520000000004</v>
      </c>
      <c r="E33" s="76">
        <f>SUM(E34)</f>
        <v>37091.520000000004</v>
      </c>
      <c r="F33" s="76"/>
      <c r="G33" s="76"/>
      <c r="H33" s="76"/>
      <c r="I33" s="76"/>
      <c r="J33" s="76"/>
      <c r="K33" s="76"/>
      <c r="L33" s="76"/>
      <c r="M33" s="76"/>
      <c r="N33" s="76"/>
      <c r="O33" s="33"/>
    </row>
    <row r="34" spans="1:15" ht="25.5" customHeight="1">
      <c r="A34" s="32" t="s">
        <v>111</v>
      </c>
      <c r="B34" s="32" t="s">
        <v>112</v>
      </c>
      <c r="C34" s="76">
        <f t="shared" si="1"/>
        <v>37091.520000000004</v>
      </c>
      <c r="D34" s="76">
        <f t="shared" si="2"/>
        <v>37091.520000000004</v>
      </c>
      <c r="E34" s="76">
        <f>SUM(E35:E36)</f>
        <v>37091.520000000004</v>
      </c>
      <c r="F34" s="76"/>
      <c r="G34" s="76"/>
      <c r="H34" s="76"/>
      <c r="I34" s="76"/>
      <c r="J34" s="76"/>
      <c r="K34" s="76"/>
      <c r="L34" s="76"/>
      <c r="M34" s="76"/>
      <c r="N34" s="76"/>
      <c r="O34" s="33"/>
    </row>
    <row r="35" spans="1:15" ht="25.5" customHeight="1">
      <c r="A35" s="32" t="s">
        <v>113</v>
      </c>
      <c r="B35" s="32" t="s">
        <v>114</v>
      </c>
      <c r="C35" s="76">
        <f t="shared" si="1"/>
        <v>20160</v>
      </c>
      <c r="D35" s="76">
        <f t="shared" si="2"/>
        <v>20160</v>
      </c>
      <c r="E35" s="76">
        <v>20160</v>
      </c>
      <c r="F35" s="76"/>
      <c r="G35" s="76"/>
      <c r="H35" s="76"/>
      <c r="I35" s="76"/>
      <c r="J35" s="76"/>
      <c r="K35" s="76"/>
      <c r="L35" s="76"/>
      <c r="M35" s="76"/>
      <c r="N35" s="76"/>
      <c r="O35" s="33"/>
    </row>
    <row r="36" spans="1:15" ht="25.5" customHeight="1">
      <c r="A36" s="32" t="s">
        <v>115</v>
      </c>
      <c r="B36" s="32" t="s">
        <v>116</v>
      </c>
      <c r="C36" s="76">
        <f t="shared" si="1"/>
        <v>16931.52</v>
      </c>
      <c r="D36" s="76">
        <f t="shared" si="2"/>
        <v>16931.52</v>
      </c>
      <c r="E36" s="76">
        <v>16931.52</v>
      </c>
      <c r="F36" s="76"/>
      <c r="G36" s="76"/>
      <c r="H36" s="76"/>
      <c r="I36" s="76"/>
      <c r="J36" s="76"/>
      <c r="K36" s="76"/>
      <c r="L36" s="76"/>
      <c r="M36" s="76"/>
      <c r="N36" s="76"/>
      <c r="O36" s="33"/>
    </row>
    <row r="37" spans="1:15" ht="25.5" customHeight="1">
      <c r="A37" s="32" t="s">
        <v>117</v>
      </c>
      <c r="B37" s="32" t="s">
        <v>27</v>
      </c>
      <c r="C37" s="76">
        <f t="shared" si="1"/>
        <v>0</v>
      </c>
      <c r="D37" s="76">
        <f t="shared" si="2"/>
        <v>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33"/>
    </row>
    <row r="38" spans="1:15" ht="25.5" customHeight="1">
      <c r="A38" s="32" t="s">
        <v>65</v>
      </c>
      <c r="B38" s="32" t="s">
        <v>118</v>
      </c>
      <c r="C38" s="76">
        <f t="shared" si="1"/>
        <v>0</v>
      </c>
      <c r="D38" s="76">
        <f t="shared" si="2"/>
        <v>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33"/>
    </row>
    <row r="39" spans="1:15" ht="25.5" customHeight="1">
      <c r="A39" s="32" t="s">
        <v>119</v>
      </c>
      <c r="B39" s="32" t="s">
        <v>120</v>
      </c>
      <c r="C39" s="76">
        <f t="shared" si="1"/>
        <v>0</v>
      </c>
      <c r="D39" s="76">
        <f t="shared" si="2"/>
        <v>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33"/>
    </row>
    <row r="40" spans="1:15" ht="25.5" customHeight="1">
      <c r="A40" s="32" t="s">
        <v>121</v>
      </c>
      <c r="B40" s="32" t="s">
        <v>122</v>
      </c>
      <c r="C40" s="76">
        <f t="shared" si="1"/>
        <v>0</v>
      </c>
      <c r="D40" s="76">
        <f t="shared" si="2"/>
        <v>0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33"/>
    </row>
    <row r="41" spans="1:15" ht="25.5" customHeight="1">
      <c r="A41" s="32" t="s">
        <v>123</v>
      </c>
      <c r="B41" s="32" t="s">
        <v>124</v>
      </c>
      <c r="C41" s="76">
        <f t="shared" si="1"/>
        <v>0</v>
      </c>
      <c r="D41" s="76">
        <f t="shared" si="2"/>
        <v>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33"/>
    </row>
    <row r="42" spans="1:15" ht="25.5" customHeight="1">
      <c r="A42" s="32" t="s">
        <v>94</v>
      </c>
      <c r="B42" s="32" t="s">
        <v>125</v>
      </c>
      <c r="C42" s="76">
        <f t="shared" si="1"/>
        <v>0</v>
      </c>
      <c r="D42" s="76">
        <f t="shared" si="2"/>
        <v>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33"/>
    </row>
    <row r="43" spans="1:15" ht="25.5" customHeight="1">
      <c r="A43" s="32" t="s">
        <v>126</v>
      </c>
      <c r="B43" s="32" t="s">
        <v>127</v>
      </c>
      <c r="C43" s="76">
        <f t="shared" si="1"/>
        <v>0</v>
      </c>
      <c r="D43" s="76">
        <f t="shared" si="2"/>
        <v>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33"/>
    </row>
    <row r="44" spans="1:15" ht="25.5" customHeight="1">
      <c r="A44" s="32" t="s">
        <v>128</v>
      </c>
      <c r="B44" s="32" t="s">
        <v>129</v>
      </c>
      <c r="C44" s="76">
        <f t="shared" si="1"/>
        <v>0</v>
      </c>
      <c r="D44" s="76">
        <f t="shared" si="2"/>
        <v>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33"/>
    </row>
    <row r="45" spans="1:15" ht="25.5" customHeight="1">
      <c r="A45" s="32" t="s">
        <v>130</v>
      </c>
      <c r="B45" s="32" t="s">
        <v>131</v>
      </c>
      <c r="C45" s="76">
        <f t="shared" si="1"/>
        <v>0</v>
      </c>
      <c r="D45" s="76">
        <f t="shared" si="2"/>
        <v>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33"/>
    </row>
    <row r="46" spans="1:15" ht="25.5" customHeight="1">
      <c r="A46" s="32" t="s">
        <v>132</v>
      </c>
      <c r="B46" s="32" t="s">
        <v>29</v>
      </c>
      <c r="C46" s="76">
        <f t="shared" si="1"/>
        <v>0</v>
      </c>
      <c r="D46" s="76">
        <f t="shared" si="2"/>
        <v>0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33"/>
    </row>
    <row r="47" spans="1:15" ht="25.5" customHeight="1">
      <c r="A47" s="32" t="s">
        <v>128</v>
      </c>
      <c r="B47" s="32" t="s">
        <v>133</v>
      </c>
      <c r="C47" s="76">
        <f t="shared" si="1"/>
        <v>0</v>
      </c>
      <c r="D47" s="76">
        <f t="shared" si="2"/>
        <v>0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33"/>
    </row>
    <row r="48" spans="1:15" ht="25.5" customHeight="1">
      <c r="A48" s="32" t="s">
        <v>134</v>
      </c>
      <c r="B48" s="32" t="s">
        <v>135</v>
      </c>
      <c r="C48" s="76">
        <f t="shared" si="1"/>
        <v>0</v>
      </c>
      <c r="D48" s="76">
        <f t="shared" si="2"/>
        <v>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33"/>
    </row>
    <row r="49" spans="1:15" ht="25.5" customHeight="1">
      <c r="A49" s="32" t="s">
        <v>136</v>
      </c>
      <c r="B49" s="32" t="s">
        <v>31</v>
      </c>
      <c r="C49" s="76">
        <f t="shared" si="1"/>
        <v>0</v>
      </c>
      <c r="D49" s="76">
        <f t="shared" si="2"/>
        <v>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33"/>
    </row>
    <row r="50" spans="1:15" ht="25.5" customHeight="1">
      <c r="A50" s="32" t="s">
        <v>137</v>
      </c>
      <c r="B50" s="32" t="s">
        <v>138</v>
      </c>
      <c r="C50" s="76">
        <f t="shared" si="1"/>
        <v>0</v>
      </c>
      <c r="D50" s="76">
        <f t="shared" si="2"/>
        <v>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33"/>
    </row>
    <row r="51" spans="1:15" ht="25.5" customHeight="1">
      <c r="A51" s="32" t="s">
        <v>139</v>
      </c>
      <c r="B51" s="32" t="s">
        <v>140</v>
      </c>
      <c r="C51" s="76">
        <f t="shared" si="1"/>
        <v>0</v>
      </c>
      <c r="D51" s="76">
        <f t="shared" si="2"/>
        <v>0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33"/>
    </row>
    <row r="52" spans="1:15" ht="25.5" customHeight="1">
      <c r="A52" s="32" t="s">
        <v>141</v>
      </c>
      <c r="B52" s="32" t="s">
        <v>33</v>
      </c>
      <c r="C52" s="76">
        <f t="shared" si="1"/>
        <v>50794.56</v>
      </c>
      <c r="D52" s="76">
        <f t="shared" si="2"/>
        <v>50794.56</v>
      </c>
      <c r="E52" s="76">
        <f>SUM(E53)</f>
        <v>50794.56</v>
      </c>
      <c r="F52" s="76"/>
      <c r="G52" s="76"/>
      <c r="H52" s="76"/>
      <c r="I52" s="76"/>
      <c r="J52" s="76"/>
      <c r="K52" s="76"/>
      <c r="L52" s="76"/>
      <c r="M52" s="76"/>
      <c r="N52" s="76"/>
      <c r="O52" s="33"/>
    </row>
    <row r="53" spans="1:15" ht="25.5" customHeight="1">
      <c r="A53" s="32" t="s">
        <v>86</v>
      </c>
      <c r="B53" s="32" t="s">
        <v>142</v>
      </c>
      <c r="C53" s="76">
        <f t="shared" si="1"/>
        <v>50794.56</v>
      </c>
      <c r="D53" s="76">
        <f t="shared" si="2"/>
        <v>50794.56</v>
      </c>
      <c r="E53" s="76">
        <f>SUM(E54)</f>
        <v>50794.56</v>
      </c>
      <c r="F53" s="76"/>
      <c r="G53" s="76"/>
      <c r="H53" s="76"/>
      <c r="I53" s="76"/>
      <c r="J53" s="76"/>
      <c r="K53" s="76"/>
      <c r="L53" s="76"/>
      <c r="M53" s="76"/>
      <c r="N53" s="76"/>
      <c r="O53" s="33"/>
    </row>
    <row r="54" spans="1:15" ht="25.5" customHeight="1">
      <c r="A54" s="32" t="s">
        <v>143</v>
      </c>
      <c r="B54" s="32" t="s">
        <v>144</v>
      </c>
      <c r="C54" s="76">
        <f t="shared" si="1"/>
        <v>50794.56</v>
      </c>
      <c r="D54" s="76">
        <f t="shared" si="2"/>
        <v>50794.56</v>
      </c>
      <c r="E54" s="76">
        <v>50794.56</v>
      </c>
      <c r="F54" s="76"/>
      <c r="G54" s="76"/>
      <c r="H54" s="76"/>
      <c r="I54" s="76"/>
      <c r="J54" s="76"/>
      <c r="K54" s="76"/>
      <c r="L54" s="76"/>
      <c r="M54" s="76"/>
      <c r="N54" s="76"/>
      <c r="O54" s="33"/>
    </row>
    <row r="55" spans="1:15" ht="25.5" customHeight="1">
      <c r="A55" s="32" t="s">
        <v>145</v>
      </c>
      <c r="B55" s="32" t="s">
        <v>34</v>
      </c>
      <c r="C55" s="76">
        <f t="shared" si="1"/>
        <v>0</v>
      </c>
      <c r="D55" s="76">
        <f t="shared" si="2"/>
        <v>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33"/>
    </row>
    <row r="56" spans="1:15" ht="25.5" customHeight="1">
      <c r="A56" s="32" t="s">
        <v>128</v>
      </c>
      <c r="B56" s="32" t="s">
        <v>146</v>
      </c>
      <c r="C56" s="76">
        <f t="shared" si="1"/>
        <v>0</v>
      </c>
      <c r="D56" s="76">
        <f t="shared" si="2"/>
        <v>0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33"/>
    </row>
    <row r="57" spans="1:15" ht="25.5" customHeight="1">
      <c r="A57" s="32" t="s">
        <v>147</v>
      </c>
      <c r="B57" s="32" t="s">
        <v>148</v>
      </c>
      <c r="C57" s="76">
        <f t="shared" si="1"/>
        <v>0</v>
      </c>
      <c r="D57" s="76">
        <f t="shared" si="2"/>
        <v>0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33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showZeros="0" zoomScalePageLayoutView="0" workbookViewId="0" topLeftCell="A1">
      <selection activeCell="O10" sqref="O10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  <col min="11" max="12" width="9.16015625" style="0" customWidth="1"/>
    <col min="13" max="13" width="13.33203125" style="0" bestFit="1" customWidth="1"/>
  </cols>
  <sheetData>
    <row r="1" spans="1:10" ht="21" customHeight="1">
      <c r="A1" s="37" t="s">
        <v>149</v>
      </c>
      <c r="B1" s="37"/>
      <c r="C1" s="37"/>
      <c r="D1" s="37"/>
      <c r="E1" s="37"/>
      <c r="F1" s="37"/>
      <c r="G1" s="37"/>
      <c r="H1" s="39"/>
      <c r="I1" s="37"/>
      <c r="J1" s="37"/>
    </row>
    <row r="2" spans="1:10" ht="29.25" customHeight="1">
      <c r="A2" s="23" t="s">
        <v>150</v>
      </c>
      <c r="B2" s="23"/>
      <c r="C2" s="23"/>
      <c r="D2" s="23"/>
      <c r="E2" s="23"/>
      <c r="F2" s="23"/>
      <c r="G2" s="23"/>
      <c r="H2" s="23"/>
      <c r="I2" s="38"/>
      <c r="J2" s="38"/>
    </row>
    <row r="3" spans="1:10" ht="21" customHeight="1">
      <c r="A3" s="4" t="s">
        <v>8</v>
      </c>
      <c r="B3" s="1"/>
      <c r="C3" s="37"/>
      <c r="D3" s="37"/>
      <c r="E3" s="37"/>
      <c r="F3" s="37"/>
      <c r="G3" s="37"/>
      <c r="H3" s="39" t="s">
        <v>303</v>
      </c>
      <c r="I3" s="37"/>
      <c r="J3" s="37"/>
    </row>
    <row r="4" spans="1:10" ht="21" customHeight="1">
      <c r="A4" s="6" t="s">
        <v>47</v>
      </c>
      <c r="B4" s="6"/>
      <c r="C4" s="104" t="s">
        <v>15</v>
      </c>
      <c r="D4" s="106" t="s">
        <v>151</v>
      </c>
      <c r="E4" s="106" t="s">
        <v>152</v>
      </c>
      <c r="F4" s="104" t="s">
        <v>153</v>
      </c>
      <c r="G4" s="108" t="s">
        <v>154</v>
      </c>
      <c r="H4" s="104" t="s">
        <v>155</v>
      </c>
      <c r="I4" s="37"/>
      <c r="J4" s="37"/>
    </row>
    <row r="5" spans="1:10" ht="21" customHeight="1">
      <c r="A5" s="40" t="s">
        <v>56</v>
      </c>
      <c r="B5" s="10" t="s">
        <v>156</v>
      </c>
      <c r="C5" s="105"/>
      <c r="D5" s="107"/>
      <c r="E5" s="107"/>
      <c r="F5" s="105"/>
      <c r="G5" s="109"/>
      <c r="H5" s="105"/>
      <c r="I5" s="37"/>
      <c r="J5" s="37"/>
    </row>
    <row r="6" spans="1:10" ht="21" customHeight="1">
      <c r="A6" s="41" t="s">
        <v>63</v>
      </c>
      <c r="B6" s="41" t="s">
        <v>63</v>
      </c>
      <c r="C6" s="41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f>G6+1</f>
        <v>6</v>
      </c>
      <c r="I6" s="37"/>
      <c r="J6" s="37"/>
    </row>
    <row r="7" spans="1:10" ht="18.75" customHeight="1">
      <c r="A7" s="15"/>
      <c r="B7" s="15" t="s">
        <v>15</v>
      </c>
      <c r="C7" s="16">
        <f>SUM(D7:E7)</f>
        <v>1076234.08</v>
      </c>
      <c r="D7" s="17">
        <f>D8+D29+D33+D52</f>
        <v>746234.0800000001</v>
      </c>
      <c r="E7" s="44">
        <f>SUM(E10:E18)</f>
        <v>330000</v>
      </c>
      <c r="F7" s="45"/>
      <c r="G7" s="45"/>
      <c r="H7" s="16"/>
      <c r="I7" s="1"/>
      <c r="J7" s="37"/>
    </row>
    <row r="8" spans="1:10" ht="18.75" customHeight="1">
      <c r="A8" s="15" t="s">
        <v>64</v>
      </c>
      <c r="B8" s="15" t="s">
        <v>17</v>
      </c>
      <c r="C8" s="16">
        <f aca="true" t="shared" si="0" ref="C8:C57">SUM(D8:E8)</f>
        <v>899037</v>
      </c>
      <c r="D8" s="17">
        <f>SUM(D9)</f>
        <v>569037</v>
      </c>
      <c r="E8" s="44">
        <f>SUM(E9)</f>
        <v>330000</v>
      </c>
      <c r="F8" s="45"/>
      <c r="G8" s="45"/>
      <c r="H8" s="16"/>
      <c r="I8" s="1"/>
      <c r="J8" s="1"/>
    </row>
    <row r="9" spans="1:10" ht="18.75" customHeight="1">
      <c r="A9" s="15" t="s">
        <v>65</v>
      </c>
      <c r="B9" s="15" t="s">
        <v>66</v>
      </c>
      <c r="C9" s="16">
        <f t="shared" si="0"/>
        <v>899037</v>
      </c>
      <c r="D9" s="17">
        <f>SUM(D10:D11)</f>
        <v>569037</v>
      </c>
      <c r="E9" s="44">
        <f>SUM(E10:E18)</f>
        <v>330000</v>
      </c>
      <c r="F9" s="45"/>
      <c r="G9" s="45"/>
      <c r="H9" s="16"/>
      <c r="I9" s="1"/>
      <c r="J9" s="1"/>
    </row>
    <row r="10" spans="1:10" ht="18.75" customHeight="1">
      <c r="A10" s="15" t="s">
        <v>67</v>
      </c>
      <c r="B10" s="15" t="s">
        <v>68</v>
      </c>
      <c r="C10" s="16">
        <f t="shared" si="0"/>
        <v>528237</v>
      </c>
      <c r="D10" s="17">
        <v>528237</v>
      </c>
      <c r="E10" s="44"/>
      <c r="F10" s="45"/>
      <c r="G10" s="45"/>
      <c r="H10" s="16"/>
      <c r="I10" s="1"/>
      <c r="J10" s="37"/>
    </row>
    <row r="11" spans="1:10" ht="18.75" customHeight="1">
      <c r="A11" s="15" t="s">
        <v>69</v>
      </c>
      <c r="B11" s="15" t="s">
        <v>70</v>
      </c>
      <c r="C11" s="16">
        <f t="shared" si="0"/>
        <v>270800</v>
      </c>
      <c r="D11" s="17">
        <v>40800</v>
      </c>
      <c r="E11" s="44">
        <v>230000</v>
      </c>
      <c r="F11" s="45"/>
      <c r="G11" s="45"/>
      <c r="H11" s="16"/>
      <c r="I11" s="37"/>
      <c r="J11" s="37"/>
    </row>
    <row r="12" spans="1:10" ht="18.75" customHeight="1">
      <c r="A12" s="15" t="s">
        <v>71</v>
      </c>
      <c r="B12" s="15" t="s">
        <v>72</v>
      </c>
      <c r="C12" s="16">
        <f t="shared" si="0"/>
        <v>0</v>
      </c>
      <c r="D12" s="17"/>
      <c r="E12" s="44"/>
      <c r="F12" s="45"/>
      <c r="G12" s="45"/>
      <c r="H12" s="16"/>
      <c r="I12" s="37"/>
      <c r="J12" s="37"/>
    </row>
    <row r="13" spans="1:10" ht="18.75" customHeight="1">
      <c r="A13" s="15" t="s">
        <v>73</v>
      </c>
      <c r="B13" s="15" t="s">
        <v>74</v>
      </c>
      <c r="C13" s="16">
        <f t="shared" si="0"/>
        <v>0</v>
      </c>
      <c r="D13" s="17"/>
      <c r="E13" s="44"/>
      <c r="F13" s="45"/>
      <c r="G13" s="45"/>
      <c r="H13" s="16"/>
      <c r="I13" s="37"/>
      <c r="J13" s="37"/>
    </row>
    <row r="14" spans="1:10" ht="18.75" customHeight="1">
      <c r="A14" s="15" t="s">
        <v>75</v>
      </c>
      <c r="B14" s="15" t="s">
        <v>76</v>
      </c>
      <c r="C14" s="16">
        <f t="shared" si="0"/>
        <v>0</v>
      </c>
      <c r="D14" s="17"/>
      <c r="E14" s="44"/>
      <c r="F14" s="45"/>
      <c r="G14" s="45"/>
      <c r="H14" s="16"/>
      <c r="I14" s="37"/>
      <c r="J14" s="37"/>
    </row>
    <row r="15" spans="1:13" ht="18.75" customHeight="1">
      <c r="A15" s="15" t="s">
        <v>77</v>
      </c>
      <c r="B15" s="15" t="s">
        <v>78</v>
      </c>
      <c r="C15" s="16">
        <f t="shared" si="0"/>
        <v>0</v>
      </c>
      <c r="D15" s="17"/>
      <c r="E15" s="44"/>
      <c r="F15" s="45"/>
      <c r="G15" s="45"/>
      <c r="H15" s="16"/>
      <c r="I15" s="37"/>
      <c r="J15" s="37"/>
      <c r="M15" s="111"/>
    </row>
    <row r="16" spans="1:13" ht="18.75" customHeight="1">
      <c r="A16" s="15" t="s">
        <v>79</v>
      </c>
      <c r="B16" s="15" t="s">
        <v>80</v>
      </c>
      <c r="C16" s="16">
        <f t="shared" si="0"/>
        <v>0</v>
      </c>
      <c r="D16" s="17"/>
      <c r="E16" s="44"/>
      <c r="F16" s="45"/>
      <c r="G16" s="45"/>
      <c r="H16" s="16"/>
      <c r="I16" s="37"/>
      <c r="J16" s="37"/>
      <c r="M16" s="112"/>
    </row>
    <row r="17" spans="1:8" ht="18.75" customHeight="1">
      <c r="A17" s="15" t="s">
        <v>81</v>
      </c>
      <c r="B17" s="15" t="s">
        <v>82</v>
      </c>
      <c r="C17" s="16">
        <f t="shared" si="0"/>
        <v>0</v>
      </c>
      <c r="D17" s="17"/>
      <c r="E17" s="44"/>
      <c r="F17" s="45"/>
      <c r="G17" s="45"/>
      <c r="H17" s="16"/>
    </row>
    <row r="18" spans="1:10" ht="18.75" customHeight="1">
      <c r="A18" s="15" t="s">
        <v>83</v>
      </c>
      <c r="B18" s="15" t="s">
        <v>84</v>
      </c>
      <c r="C18" s="16">
        <f t="shared" si="0"/>
        <v>100000</v>
      </c>
      <c r="D18" s="17"/>
      <c r="E18" s="44">
        <v>100000</v>
      </c>
      <c r="F18" s="45"/>
      <c r="G18" s="45"/>
      <c r="H18" s="16"/>
      <c r="I18" s="37"/>
      <c r="J18" s="37"/>
    </row>
    <row r="19" spans="1:8" ht="18.75" customHeight="1">
      <c r="A19" s="15" t="s">
        <v>85</v>
      </c>
      <c r="B19" s="15" t="s">
        <v>19</v>
      </c>
      <c r="C19" s="16">
        <f t="shared" si="0"/>
        <v>0</v>
      </c>
      <c r="D19" s="17"/>
      <c r="E19" s="44"/>
      <c r="F19" s="45"/>
      <c r="G19" s="45"/>
      <c r="H19" s="16"/>
    </row>
    <row r="20" spans="1:8" ht="18.75" customHeight="1">
      <c r="A20" s="15" t="s">
        <v>86</v>
      </c>
      <c r="B20" s="15" t="s">
        <v>87</v>
      </c>
      <c r="C20" s="16">
        <f t="shared" si="0"/>
        <v>0</v>
      </c>
      <c r="D20" s="17"/>
      <c r="E20" s="44"/>
      <c r="F20" s="45"/>
      <c r="G20" s="45"/>
      <c r="H20" s="16"/>
    </row>
    <row r="21" spans="1:8" ht="18.75" customHeight="1">
      <c r="A21" s="15" t="s">
        <v>88</v>
      </c>
      <c r="B21" s="15" t="s">
        <v>89</v>
      </c>
      <c r="C21" s="16">
        <f t="shared" si="0"/>
        <v>0</v>
      </c>
      <c r="D21" s="17"/>
      <c r="E21" s="44"/>
      <c r="F21" s="45"/>
      <c r="G21" s="45"/>
      <c r="H21" s="16"/>
    </row>
    <row r="22" spans="1:8" ht="18.75" customHeight="1">
      <c r="A22" s="15" t="s">
        <v>90</v>
      </c>
      <c r="B22" s="15" t="s">
        <v>91</v>
      </c>
      <c r="C22" s="16">
        <f t="shared" si="0"/>
        <v>0</v>
      </c>
      <c r="D22" s="17"/>
      <c r="E22" s="44"/>
      <c r="F22" s="45"/>
      <c r="G22" s="45"/>
      <c r="H22" s="16"/>
    </row>
    <row r="23" spans="1:8" ht="18.75" customHeight="1">
      <c r="A23" s="15" t="s">
        <v>92</v>
      </c>
      <c r="B23" s="15" t="s">
        <v>93</v>
      </c>
      <c r="C23" s="16">
        <f t="shared" si="0"/>
        <v>0</v>
      </c>
      <c r="D23" s="17"/>
      <c r="E23" s="44"/>
      <c r="F23" s="45"/>
      <c r="G23" s="45"/>
      <c r="H23" s="16"/>
    </row>
    <row r="24" spans="1:8" ht="18.75" customHeight="1">
      <c r="A24" s="15" t="s">
        <v>94</v>
      </c>
      <c r="B24" s="15" t="s">
        <v>95</v>
      </c>
      <c r="C24" s="16">
        <f t="shared" si="0"/>
        <v>0</v>
      </c>
      <c r="D24" s="17"/>
      <c r="E24" s="44"/>
      <c r="F24" s="45"/>
      <c r="G24" s="45"/>
      <c r="H24" s="16"/>
    </row>
    <row r="25" spans="1:8" ht="18.75" customHeight="1">
      <c r="A25" s="15" t="s">
        <v>96</v>
      </c>
      <c r="B25" s="15" t="s">
        <v>97</v>
      </c>
      <c r="C25" s="16">
        <f t="shared" si="0"/>
        <v>0</v>
      </c>
      <c r="D25" s="17"/>
      <c r="E25" s="44"/>
      <c r="F25" s="45"/>
      <c r="G25" s="45"/>
      <c r="H25" s="16"/>
    </row>
    <row r="26" spans="1:8" ht="18.75" customHeight="1">
      <c r="A26" s="15" t="s">
        <v>98</v>
      </c>
      <c r="B26" s="15" t="s">
        <v>21</v>
      </c>
      <c r="C26" s="16">
        <f t="shared" si="0"/>
        <v>0</v>
      </c>
      <c r="D26" s="17"/>
      <c r="E26" s="44"/>
      <c r="F26" s="45"/>
      <c r="G26" s="45"/>
      <c r="H26" s="16"/>
    </row>
    <row r="27" spans="1:8" ht="18.75" customHeight="1">
      <c r="A27" s="15" t="s">
        <v>99</v>
      </c>
      <c r="B27" s="15" t="s">
        <v>100</v>
      </c>
      <c r="C27" s="16">
        <f t="shared" si="0"/>
        <v>0</v>
      </c>
      <c r="D27" s="17"/>
      <c r="E27" s="44"/>
      <c r="F27" s="45"/>
      <c r="G27" s="45"/>
      <c r="H27" s="16"/>
    </row>
    <row r="28" spans="1:8" ht="18.75" customHeight="1">
      <c r="A28" s="15" t="s">
        <v>101</v>
      </c>
      <c r="B28" s="15" t="s">
        <v>102</v>
      </c>
      <c r="C28" s="16">
        <f t="shared" si="0"/>
        <v>0</v>
      </c>
      <c r="D28" s="17"/>
      <c r="E28" s="44"/>
      <c r="F28" s="45"/>
      <c r="G28" s="45"/>
      <c r="H28" s="16"/>
    </row>
    <row r="29" spans="1:8" ht="18.75" customHeight="1">
      <c r="A29" s="15" t="s">
        <v>103</v>
      </c>
      <c r="B29" s="15" t="s">
        <v>23</v>
      </c>
      <c r="C29" s="16">
        <f t="shared" si="0"/>
        <v>89341</v>
      </c>
      <c r="D29" s="17">
        <f>SUM(D30)</f>
        <v>89341</v>
      </c>
      <c r="E29" s="44"/>
      <c r="F29" s="45"/>
      <c r="G29" s="45"/>
      <c r="H29" s="16"/>
    </row>
    <row r="30" spans="1:8" ht="18.75" customHeight="1">
      <c r="A30" s="15" t="s">
        <v>104</v>
      </c>
      <c r="B30" s="15" t="s">
        <v>105</v>
      </c>
      <c r="C30" s="16">
        <f t="shared" si="0"/>
        <v>89341</v>
      </c>
      <c r="D30" s="17">
        <f>SUM(D31:D32)</f>
        <v>89341</v>
      </c>
      <c r="E30" s="44"/>
      <c r="F30" s="45"/>
      <c r="G30" s="45"/>
      <c r="H30" s="16"/>
    </row>
    <row r="31" spans="1:8" ht="18.75" customHeight="1">
      <c r="A31" s="15" t="s">
        <v>106</v>
      </c>
      <c r="B31" s="15" t="s">
        <v>107</v>
      </c>
      <c r="C31" s="16">
        <f t="shared" si="0"/>
        <v>0</v>
      </c>
      <c r="D31" s="17"/>
      <c r="E31" s="44"/>
      <c r="F31" s="45"/>
      <c r="G31" s="45"/>
      <c r="H31" s="16"/>
    </row>
    <row r="32" spans="1:8" ht="18.75" customHeight="1">
      <c r="A32" s="15" t="s">
        <v>108</v>
      </c>
      <c r="B32" s="15" t="s">
        <v>109</v>
      </c>
      <c r="C32" s="16">
        <f t="shared" si="0"/>
        <v>89341</v>
      </c>
      <c r="D32" s="17">
        <v>89341</v>
      </c>
      <c r="E32" s="44"/>
      <c r="F32" s="45"/>
      <c r="G32" s="45"/>
      <c r="H32" s="16"/>
    </row>
    <row r="33" spans="1:8" ht="18.75" customHeight="1">
      <c r="A33" s="15" t="s">
        <v>110</v>
      </c>
      <c r="B33" s="15" t="s">
        <v>25</v>
      </c>
      <c r="C33" s="16">
        <f t="shared" si="0"/>
        <v>37091.520000000004</v>
      </c>
      <c r="D33" s="17">
        <f>SUM(D34)</f>
        <v>37091.520000000004</v>
      </c>
      <c r="E33" s="44"/>
      <c r="F33" s="45"/>
      <c r="G33" s="45"/>
      <c r="H33" s="16"/>
    </row>
    <row r="34" spans="1:8" ht="18.75" customHeight="1">
      <c r="A34" s="15" t="s">
        <v>111</v>
      </c>
      <c r="B34" s="15" t="s">
        <v>112</v>
      </c>
      <c r="C34" s="16">
        <f t="shared" si="0"/>
        <v>37091.520000000004</v>
      </c>
      <c r="D34" s="17">
        <f>SUM(D35:D36)</f>
        <v>37091.520000000004</v>
      </c>
      <c r="E34" s="44"/>
      <c r="F34" s="45"/>
      <c r="G34" s="45"/>
      <c r="H34" s="16"/>
    </row>
    <row r="35" spans="1:8" ht="18.75" customHeight="1">
      <c r="A35" s="15" t="s">
        <v>113</v>
      </c>
      <c r="B35" s="15" t="s">
        <v>114</v>
      </c>
      <c r="C35" s="16">
        <f t="shared" si="0"/>
        <v>20160</v>
      </c>
      <c r="D35" s="17">
        <v>20160</v>
      </c>
      <c r="E35" s="44"/>
      <c r="F35" s="45"/>
      <c r="G35" s="45"/>
      <c r="H35" s="16"/>
    </row>
    <row r="36" spans="1:8" ht="18.75" customHeight="1">
      <c r="A36" s="15" t="s">
        <v>115</v>
      </c>
      <c r="B36" s="15" t="s">
        <v>116</v>
      </c>
      <c r="C36" s="16">
        <f t="shared" si="0"/>
        <v>16931.52</v>
      </c>
      <c r="D36" s="17">
        <v>16931.52</v>
      </c>
      <c r="E36" s="44"/>
      <c r="F36" s="45"/>
      <c r="G36" s="45"/>
      <c r="H36" s="16"/>
    </row>
    <row r="37" spans="1:8" ht="18.75" customHeight="1">
      <c r="A37" s="15" t="s">
        <v>117</v>
      </c>
      <c r="B37" s="15" t="s">
        <v>27</v>
      </c>
      <c r="C37" s="16">
        <f t="shared" si="0"/>
        <v>0</v>
      </c>
      <c r="D37" s="17"/>
      <c r="E37" s="44"/>
      <c r="F37" s="45"/>
      <c r="G37" s="45"/>
      <c r="H37" s="16"/>
    </row>
    <row r="38" spans="1:8" ht="18.75" customHeight="1">
      <c r="A38" s="15" t="s">
        <v>65</v>
      </c>
      <c r="B38" s="15" t="s">
        <v>118</v>
      </c>
      <c r="C38" s="16">
        <f t="shared" si="0"/>
        <v>0</v>
      </c>
      <c r="D38" s="17"/>
      <c r="E38" s="44"/>
      <c r="F38" s="45"/>
      <c r="G38" s="45"/>
      <c r="H38" s="16"/>
    </row>
    <row r="39" spans="1:8" ht="18.75" customHeight="1">
      <c r="A39" s="15" t="s">
        <v>119</v>
      </c>
      <c r="B39" s="15" t="s">
        <v>120</v>
      </c>
      <c r="C39" s="16">
        <f t="shared" si="0"/>
        <v>0</v>
      </c>
      <c r="D39" s="17"/>
      <c r="E39" s="44"/>
      <c r="F39" s="45"/>
      <c r="G39" s="45"/>
      <c r="H39" s="16"/>
    </row>
    <row r="40" spans="1:8" ht="18.75" customHeight="1">
      <c r="A40" s="15" t="s">
        <v>121</v>
      </c>
      <c r="B40" s="15" t="s">
        <v>122</v>
      </c>
      <c r="C40" s="16">
        <f t="shared" si="0"/>
        <v>0</v>
      </c>
      <c r="D40" s="17"/>
      <c r="E40" s="44"/>
      <c r="F40" s="45"/>
      <c r="G40" s="45"/>
      <c r="H40" s="16"/>
    </row>
    <row r="41" spans="1:8" ht="18.75" customHeight="1">
      <c r="A41" s="15" t="s">
        <v>123</v>
      </c>
      <c r="B41" s="15" t="s">
        <v>124</v>
      </c>
      <c r="C41" s="16">
        <f t="shared" si="0"/>
        <v>0</v>
      </c>
      <c r="D41" s="17"/>
      <c r="E41" s="44"/>
      <c r="F41" s="45"/>
      <c r="G41" s="45"/>
      <c r="H41" s="16"/>
    </row>
    <row r="42" spans="1:8" ht="18.75" customHeight="1">
      <c r="A42" s="15" t="s">
        <v>94</v>
      </c>
      <c r="B42" s="15" t="s">
        <v>125</v>
      </c>
      <c r="C42" s="16">
        <f t="shared" si="0"/>
        <v>0</v>
      </c>
      <c r="D42" s="17"/>
      <c r="E42" s="44"/>
      <c r="F42" s="45"/>
      <c r="G42" s="45"/>
      <c r="H42" s="16"/>
    </row>
    <row r="43" spans="1:8" ht="18.75" customHeight="1">
      <c r="A43" s="15" t="s">
        <v>126</v>
      </c>
      <c r="B43" s="15" t="s">
        <v>127</v>
      </c>
      <c r="C43" s="16">
        <f t="shared" si="0"/>
        <v>0</v>
      </c>
      <c r="D43" s="17"/>
      <c r="E43" s="44"/>
      <c r="F43" s="45"/>
      <c r="G43" s="45"/>
      <c r="H43" s="16"/>
    </row>
    <row r="44" spans="1:8" ht="18.75" customHeight="1">
      <c r="A44" s="15" t="s">
        <v>128</v>
      </c>
      <c r="B44" s="15" t="s">
        <v>129</v>
      </c>
      <c r="C44" s="16">
        <f t="shared" si="0"/>
        <v>0</v>
      </c>
      <c r="D44" s="17"/>
      <c r="E44" s="44"/>
      <c r="F44" s="45"/>
      <c r="G44" s="45"/>
      <c r="H44" s="16"/>
    </row>
    <row r="45" spans="1:8" ht="18.75" customHeight="1">
      <c r="A45" s="15" t="s">
        <v>130</v>
      </c>
      <c r="B45" s="15" t="s">
        <v>131</v>
      </c>
      <c r="C45" s="16">
        <f t="shared" si="0"/>
        <v>0</v>
      </c>
      <c r="D45" s="17"/>
      <c r="E45" s="44"/>
      <c r="F45" s="45"/>
      <c r="G45" s="45"/>
      <c r="H45" s="16"/>
    </row>
    <row r="46" spans="1:8" ht="18.75" customHeight="1">
      <c r="A46" s="15" t="s">
        <v>132</v>
      </c>
      <c r="B46" s="15" t="s">
        <v>29</v>
      </c>
      <c r="C46" s="16">
        <f t="shared" si="0"/>
        <v>0</v>
      </c>
      <c r="D46" s="17"/>
      <c r="E46" s="44"/>
      <c r="F46" s="45"/>
      <c r="G46" s="45"/>
      <c r="H46" s="16"/>
    </row>
    <row r="47" spans="1:8" ht="18.75" customHeight="1">
      <c r="A47" s="15" t="s">
        <v>128</v>
      </c>
      <c r="B47" s="15" t="s">
        <v>133</v>
      </c>
      <c r="C47" s="16">
        <f t="shared" si="0"/>
        <v>0</v>
      </c>
      <c r="D47" s="17"/>
      <c r="E47" s="44"/>
      <c r="F47" s="45"/>
      <c r="G47" s="45"/>
      <c r="H47" s="16"/>
    </row>
    <row r="48" spans="1:8" ht="18.75" customHeight="1">
      <c r="A48" s="15" t="s">
        <v>134</v>
      </c>
      <c r="B48" s="15" t="s">
        <v>135</v>
      </c>
      <c r="C48" s="16">
        <f t="shared" si="0"/>
        <v>0</v>
      </c>
      <c r="D48" s="17"/>
      <c r="E48" s="44"/>
      <c r="F48" s="45"/>
      <c r="G48" s="45"/>
      <c r="H48" s="16"/>
    </row>
    <row r="49" spans="1:8" ht="18.75" customHeight="1">
      <c r="A49" s="15" t="s">
        <v>136</v>
      </c>
      <c r="B49" s="15" t="s">
        <v>31</v>
      </c>
      <c r="C49" s="16">
        <f t="shared" si="0"/>
        <v>0</v>
      </c>
      <c r="D49" s="17"/>
      <c r="E49" s="44"/>
      <c r="F49" s="45"/>
      <c r="G49" s="45"/>
      <c r="H49" s="16"/>
    </row>
    <row r="50" spans="1:8" ht="18.75" customHeight="1">
      <c r="A50" s="15" t="s">
        <v>137</v>
      </c>
      <c r="B50" s="15" t="s">
        <v>138</v>
      </c>
      <c r="C50" s="16">
        <f t="shared" si="0"/>
        <v>0</v>
      </c>
      <c r="D50" s="17"/>
      <c r="E50" s="44"/>
      <c r="F50" s="45"/>
      <c r="G50" s="45"/>
      <c r="H50" s="16"/>
    </row>
    <row r="51" spans="1:8" ht="18.75" customHeight="1">
      <c r="A51" s="15" t="s">
        <v>139</v>
      </c>
      <c r="B51" s="15" t="s">
        <v>140</v>
      </c>
      <c r="C51" s="16">
        <f t="shared" si="0"/>
        <v>0</v>
      </c>
      <c r="D51" s="17"/>
      <c r="E51" s="44"/>
      <c r="F51" s="45"/>
      <c r="G51" s="45"/>
      <c r="H51" s="16"/>
    </row>
    <row r="52" spans="1:8" ht="18.75" customHeight="1">
      <c r="A52" s="15" t="s">
        <v>141</v>
      </c>
      <c r="B52" s="15" t="s">
        <v>33</v>
      </c>
      <c r="C52" s="16">
        <f t="shared" si="0"/>
        <v>50764.56</v>
      </c>
      <c r="D52" s="17">
        <f>SUM(D53)</f>
        <v>50764.56</v>
      </c>
      <c r="E52" s="44"/>
      <c r="F52" s="45"/>
      <c r="G52" s="45"/>
      <c r="H52" s="16"/>
    </row>
    <row r="53" spans="1:8" ht="18.75" customHeight="1">
      <c r="A53" s="15" t="s">
        <v>86</v>
      </c>
      <c r="B53" s="15" t="s">
        <v>142</v>
      </c>
      <c r="C53" s="16">
        <f t="shared" si="0"/>
        <v>50764.56</v>
      </c>
      <c r="D53" s="17">
        <f>SUM(D54)</f>
        <v>50764.56</v>
      </c>
      <c r="E53" s="44"/>
      <c r="F53" s="45"/>
      <c r="G53" s="45"/>
      <c r="H53" s="16"/>
    </row>
    <row r="54" spans="1:8" ht="18.75" customHeight="1">
      <c r="A54" s="15" t="s">
        <v>143</v>
      </c>
      <c r="B54" s="15" t="s">
        <v>144</v>
      </c>
      <c r="C54" s="16">
        <f t="shared" si="0"/>
        <v>50764.56</v>
      </c>
      <c r="D54" s="17">
        <v>50764.56</v>
      </c>
      <c r="E54" s="44"/>
      <c r="F54" s="45"/>
      <c r="G54" s="45"/>
      <c r="H54" s="16"/>
    </row>
    <row r="55" spans="1:8" ht="18.75" customHeight="1">
      <c r="A55" s="15" t="s">
        <v>145</v>
      </c>
      <c r="B55" s="15" t="s">
        <v>34</v>
      </c>
      <c r="C55" s="16">
        <f t="shared" si="0"/>
        <v>0</v>
      </c>
      <c r="D55" s="17"/>
      <c r="E55" s="44"/>
      <c r="F55" s="45"/>
      <c r="G55" s="45"/>
      <c r="H55" s="16"/>
    </row>
    <row r="56" spans="1:8" ht="18.75" customHeight="1">
      <c r="A56" s="15" t="s">
        <v>128</v>
      </c>
      <c r="B56" s="15" t="s">
        <v>146</v>
      </c>
      <c r="C56" s="16">
        <f t="shared" si="0"/>
        <v>0</v>
      </c>
      <c r="D56" s="17"/>
      <c r="E56" s="44"/>
      <c r="F56" s="45"/>
      <c r="G56" s="45"/>
      <c r="H56" s="16"/>
    </row>
    <row r="57" spans="1:8" ht="18.75" customHeight="1">
      <c r="A57" s="15" t="s">
        <v>147</v>
      </c>
      <c r="B57" s="15" t="s">
        <v>148</v>
      </c>
      <c r="C57" s="16">
        <f t="shared" si="0"/>
        <v>0</v>
      </c>
      <c r="D57" s="17"/>
      <c r="E57" s="44"/>
      <c r="F57" s="45"/>
      <c r="G57" s="45"/>
      <c r="H57" s="16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zoomScalePageLayoutView="0" workbookViewId="0" topLeftCell="A1">
      <selection activeCell="D22" sqref="D22:E22"/>
    </sheetView>
  </sheetViews>
  <sheetFormatPr defaultColWidth="9.16015625" defaultRowHeight="12.75" customHeight="1"/>
  <cols>
    <col min="1" max="1" width="35" style="0" customWidth="1"/>
    <col min="2" max="2" width="16.1601562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1" t="s">
        <v>157</v>
      </c>
      <c r="B1" s="1"/>
      <c r="C1" s="1"/>
      <c r="D1" s="1"/>
      <c r="E1" s="1"/>
      <c r="F1" s="5"/>
      <c r="G1" s="1"/>
    </row>
    <row r="2" spans="1:7" ht="29.25" customHeight="1">
      <c r="A2" s="47" t="s">
        <v>158</v>
      </c>
      <c r="B2" s="48"/>
      <c r="C2" s="48"/>
      <c r="D2" s="48"/>
      <c r="E2" s="48"/>
      <c r="F2" s="48"/>
      <c r="G2" s="1"/>
    </row>
    <row r="3" spans="1:7" ht="17.25" customHeight="1">
      <c r="A3" s="4" t="s">
        <v>8</v>
      </c>
      <c r="B3" s="1"/>
      <c r="C3" s="1"/>
      <c r="D3" s="1"/>
      <c r="E3" s="1"/>
      <c r="F3" s="5" t="s">
        <v>303</v>
      </c>
      <c r="G3" s="1"/>
    </row>
    <row r="4" spans="1:7" ht="17.25" customHeight="1">
      <c r="A4" s="49" t="s">
        <v>9</v>
      </c>
      <c r="B4" s="50"/>
      <c r="C4" s="7" t="s">
        <v>10</v>
      </c>
      <c r="D4" s="8"/>
      <c r="E4" s="8"/>
      <c r="F4" s="9"/>
      <c r="G4" s="1"/>
    </row>
    <row r="5" spans="1:7" ht="17.25" customHeight="1">
      <c r="A5" s="10" t="s">
        <v>11</v>
      </c>
      <c r="B5" s="10" t="s">
        <v>12</v>
      </c>
      <c r="C5" s="51" t="s">
        <v>13</v>
      </c>
      <c r="D5" s="51" t="s">
        <v>15</v>
      </c>
      <c r="E5" s="51" t="s">
        <v>159</v>
      </c>
      <c r="F5" s="51" t="s">
        <v>160</v>
      </c>
      <c r="G5" s="1"/>
    </row>
    <row r="6" spans="1:7" ht="17.25" customHeight="1">
      <c r="A6" s="52" t="s">
        <v>161</v>
      </c>
      <c r="B6" s="53">
        <f>SUM(B7:B10)</f>
        <v>1076234.08</v>
      </c>
      <c r="C6" s="54" t="s">
        <v>162</v>
      </c>
      <c r="D6" s="55">
        <f>SUM(D7:D12)</f>
        <v>1076234.08</v>
      </c>
      <c r="E6" s="55">
        <f>SUM(E7:E12)</f>
        <v>1076234.08</v>
      </c>
      <c r="F6" s="55">
        <v>0</v>
      </c>
      <c r="G6" s="1"/>
    </row>
    <row r="7" spans="1:7" ht="17.25" customHeight="1">
      <c r="A7" s="52" t="s">
        <v>16</v>
      </c>
      <c r="B7" s="53">
        <v>1076234.08</v>
      </c>
      <c r="C7" s="54" t="s">
        <v>17</v>
      </c>
      <c r="D7" s="54">
        <v>899007</v>
      </c>
      <c r="E7" s="54">
        <v>899007</v>
      </c>
      <c r="F7" s="54">
        <v>0</v>
      </c>
      <c r="G7" s="1"/>
    </row>
    <row r="8" spans="1:7" ht="17.25" customHeight="1">
      <c r="A8" s="52" t="s">
        <v>18</v>
      </c>
      <c r="B8" s="53"/>
      <c r="C8" s="54" t="s">
        <v>19</v>
      </c>
      <c r="D8" s="54"/>
      <c r="E8" s="54"/>
      <c r="F8" s="54">
        <v>0</v>
      </c>
      <c r="G8" s="1"/>
    </row>
    <row r="9" spans="1:7" ht="17.25" customHeight="1">
      <c r="A9" s="52" t="s">
        <v>20</v>
      </c>
      <c r="B9" s="53"/>
      <c r="C9" s="54" t="s">
        <v>23</v>
      </c>
      <c r="D9" s="54">
        <v>89341</v>
      </c>
      <c r="E9" s="54">
        <v>89341</v>
      </c>
      <c r="F9" s="54">
        <v>0</v>
      </c>
      <c r="G9" s="1"/>
    </row>
    <row r="10" spans="1:7" ht="17.25" customHeight="1">
      <c r="A10" s="52" t="s">
        <v>22</v>
      </c>
      <c r="B10" s="53"/>
      <c r="C10" s="54" t="s">
        <v>25</v>
      </c>
      <c r="D10" s="54">
        <v>37091.52</v>
      </c>
      <c r="E10" s="54">
        <v>37091.52</v>
      </c>
      <c r="F10" s="54">
        <v>0</v>
      </c>
      <c r="G10" s="1"/>
    </row>
    <row r="11" spans="1:7" ht="17.25" customHeight="1">
      <c r="A11" s="52"/>
      <c r="B11" s="53"/>
      <c r="C11" s="54" t="s">
        <v>27</v>
      </c>
      <c r="D11" s="54"/>
      <c r="E11" s="54"/>
      <c r="F11" s="54">
        <v>0</v>
      </c>
      <c r="G11" s="1"/>
    </row>
    <row r="12" spans="1:7" ht="17.25" customHeight="1">
      <c r="A12" s="52"/>
      <c r="B12" s="53"/>
      <c r="C12" s="54" t="s">
        <v>33</v>
      </c>
      <c r="D12" s="54">
        <v>50794.56</v>
      </c>
      <c r="E12" s="54">
        <v>50794.56</v>
      </c>
      <c r="F12" s="54">
        <v>0</v>
      </c>
      <c r="G12" s="1"/>
    </row>
    <row r="13" spans="1:7" ht="17.25" customHeight="1">
      <c r="A13" s="52"/>
      <c r="B13" s="53"/>
      <c r="C13" s="54">
        <v>0</v>
      </c>
      <c r="D13" s="54"/>
      <c r="E13" s="54"/>
      <c r="F13" s="54">
        <v>0</v>
      </c>
      <c r="G13" s="1"/>
    </row>
    <row r="14" spans="1:7" ht="19.5" customHeight="1">
      <c r="A14" s="52"/>
      <c r="B14" s="56"/>
      <c r="C14" s="54">
        <v>0</v>
      </c>
      <c r="D14" s="54"/>
      <c r="E14" s="54"/>
      <c r="F14" s="54">
        <v>0</v>
      </c>
      <c r="G14" s="1"/>
    </row>
    <row r="15" spans="1:7" ht="19.5" customHeight="1">
      <c r="A15" s="52"/>
      <c r="B15" s="56"/>
      <c r="C15" s="54">
        <v>0</v>
      </c>
      <c r="D15" s="54"/>
      <c r="E15" s="54"/>
      <c r="F15" s="54">
        <v>0</v>
      </c>
      <c r="G15" s="1"/>
    </row>
    <row r="16" spans="1:7" ht="19.5" customHeight="1">
      <c r="A16" s="52"/>
      <c r="B16" s="56"/>
      <c r="C16" s="54">
        <v>0</v>
      </c>
      <c r="D16" s="54"/>
      <c r="E16" s="54"/>
      <c r="F16" s="54">
        <v>0</v>
      </c>
      <c r="G16" s="1"/>
    </row>
    <row r="17" spans="1:7" ht="17.25" customHeight="1">
      <c r="A17" s="52" t="s">
        <v>163</v>
      </c>
      <c r="B17" s="56"/>
      <c r="C17" s="54" t="s">
        <v>164</v>
      </c>
      <c r="D17" s="54"/>
      <c r="E17" s="54"/>
      <c r="F17" s="16">
        <v>0</v>
      </c>
      <c r="G17" s="1"/>
    </row>
    <row r="18" spans="1:7" ht="17.25" customHeight="1">
      <c r="A18" s="57"/>
      <c r="B18" s="16"/>
      <c r="C18" s="54"/>
      <c r="D18" s="54"/>
      <c r="E18" s="54"/>
      <c r="F18" s="16"/>
      <c r="G18" s="1"/>
    </row>
    <row r="19" spans="1:7" ht="17.25" customHeight="1">
      <c r="A19" s="52"/>
      <c r="B19" s="58"/>
      <c r="C19" s="54"/>
      <c r="D19" s="54"/>
      <c r="E19" s="54"/>
      <c r="F19" s="16"/>
      <c r="G19" s="1"/>
    </row>
    <row r="20" spans="1:7" ht="17.25" customHeight="1">
      <c r="A20" s="52"/>
      <c r="B20" s="16"/>
      <c r="C20" s="54"/>
      <c r="D20" s="54"/>
      <c r="E20" s="54"/>
      <c r="F20" s="16"/>
      <c r="G20" s="1"/>
    </row>
    <row r="21" spans="1:7" ht="17.25" customHeight="1">
      <c r="A21" s="52"/>
      <c r="B21" s="16"/>
      <c r="C21" s="54"/>
      <c r="D21" s="54"/>
      <c r="E21" s="54"/>
      <c r="F21" s="16"/>
      <c r="G21" s="1"/>
    </row>
    <row r="22" spans="1:7" ht="17.25" customHeight="1">
      <c r="A22" s="59" t="s">
        <v>42</v>
      </c>
      <c r="B22" s="60">
        <f>B6+B17</f>
        <v>1076234.08</v>
      </c>
      <c r="C22" s="59" t="s">
        <v>43</v>
      </c>
      <c r="D22" s="61">
        <f>D6+D17</f>
        <v>1076234.08</v>
      </c>
      <c r="E22" s="61">
        <f>E6+E17</f>
        <v>1076234.08</v>
      </c>
      <c r="F22" s="60">
        <v>0</v>
      </c>
      <c r="G22" s="1"/>
    </row>
    <row r="48" ht="12.75" customHeight="1">
      <c r="AF48" s="35"/>
    </row>
    <row r="49" ht="12.75" customHeight="1">
      <c r="AD49" s="35"/>
    </row>
    <row r="50" spans="31:32" ht="12.75" customHeight="1">
      <c r="AE50" s="35"/>
      <c r="AF50" s="35"/>
    </row>
    <row r="51" spans="32:33" ht="12.75" customHeight="1">
      <c r="AF51" s="35"/>
      <c r="AG51" s="35"/>
    </row>
    <row r="52" ht="12.75" customHeight="1">
      <c r="AG52" s="62">
        <v>0</v>
      </c>
    </row>
    <row r="89" ht="12.75" customHeight="1">
      <c r="Z89" s="35"/>
    </row>
    <row r="90" spans="23:26" ht="12.75" customHeight="1">
      <c r="W90" s="35"/>
      <c r="X90" s="35"/>
      <c r="Y90" s="35"/>
      <c r="Z90" s="63" t="s">
        <v>44</v>
      </c>
    </row>
  </sheetData>
  <sheetProtection/>
  <printOptions horizontalCentered="1"/>
  <pageMargins left="0.39" right="0.39" top="0.59" bottom="0.59" header="0.39" footer="0.39"/>
  <pageSetup fitToHeight="100" fitToWidth="1" horizontalDpi="200" verticalDpi="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C7" sqref="C7:C36"/>
    </sheetView>
  </sheetViews>
  <sheetFormatPr defaultColWidth="9.16015625" defaultRowHeight="12.75" customHeight="1"/>
  <cols>
    <col min="1" max="1" width="16.66015625" style="35" customWidth="1"/>
    <col min="2" max="2" width="36.16015625" style="35" customWidth="1"/>
    <col min="3" max="3" width="18.33203125" style="35" customWidth="1"/>
    <col min="4" max="4" width="21.33203125" style="35" customWidth="1"/>
    <col min="5" max="5" width="21" style="35" customWidth="1"/>
    <col min="6" max="6" width="9.16015625" style="35" customWidth="1"/>
    <col min="7" max="7" width="13.5" style="35" customWidth="1"/>
    <col min="8" max="16384" width="9.16015625" style="35" customWidth="1"/>
  </cols>
  <sheetData>
    <row r="1" spans="1:7" ht="21" customHeight="1">
      <c r="A1" s="1" t="s">
        <v>165</v>
      </c>
      <c r="B1" s="1"/>
      <c r="C1" s="1"/>
      <c r="D1" s="1"/>
      <c r="E1" s="1"/>
      <c r="F1" s="1"/>
      <c r="G1" s="1"/>
    </row>
    <row r="2" spans="1:7" ht="29.25" customHeight="1">
      <c r="A2" s="2" t="s">
        <v>166</v>
      </c>
      <c r="B2" s="2"/>
      <c r="C2" s="2"/>
      <c r="D2" s="2"/>
      <c r="E2" s="2"/>
      <c r="F2" s="3"/>
      <c r="G2" s="3"/>
    </row>
    <row r="3" spans="1:7" ht="21" customHeight="1">
      <c r="A3" s="4" t="s">
        <v>8</v>
      </c>
      <c r="B3" s="1"/>
      <c r="C3" s="1"/>
      <c r="D3" s="1"/>
      <c r="E3" s="5" t="s">
        <v>303</v>
      </c>
      <c r="F3" s="1"/>
      <c r="G3" s="1"/>
    </row>
    <row r="4" spans="1:7" ht="17.25" customHeight="1">
      <c r="A4" s="6" t="s">
        <v>47</v>
      </c>
      <c r="B4" s="7"/>
      <c r="C4" s="7" t="s">
        <v>167</v>
      </c>
      <c r="D4" s="8"/>
      <c r="E4" s="9"/>
      <c r="F4" s="1"/>
      <c r="G4" s="1"/>
    </row>
    <row r="5" spans="1:7" ht="21" customHeight="1">
      <c r="A5" s="10" t="s">
        <v>56</v>
      </c>
      <c r="B5" s="11" t="s">
        <v>156</v>
      </c>
      <c r="C5" s="12" t="s">
        <v>15</v>
      </c>
      <c r="D5" s="12" t="s">
        <v>151</v>
      </c>
      <c r="E5" s="12" t="s">
        <v>152</v>
      </c>
      <c r="F5" s="1"/>
      <c r="G5" s="1"/>
    </row>
    <row r="6" spans="1:7" ht="21" customHeight="1">
      <c r="A6" s="13" t="s">
        <v>63</v>
      </c>
      <c r="B6" s="13" t="s">
        <v>63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15</v>
      </c>
      <c r="C7" s="16">
        <f>SUM(D7:E7)</f>
        <v>1076264.08</v>
      </c>
      <c r="D7" s="17">
        <f>D8+D24+D27+D34</f>
        <v>746264.0800000001</v>
      </c>
      <c r="E7" s="17">
        <f>E8+E24+E27+E34</f>
        <v>330000</v>
      </c>
      <c r="F7" s="1"/>
      <c r="G7" s="1"/>
    </row>
    <row r="8" spans="1:7" ht="18.75" customHeight="1">
      <c r="A8" s="15" t="s">
        <v>64</v>
      </c>
      <c r="B8" s="15" t="s">
        <v>17</v>
      </c>
      <c r="C8" s="16">
        <f aca="true" t="shared" si="0" ref="C8:C36">SUM(D8:E8)</f>
        <v>899037</v>
      </c>
      <c r="D8" s="17">
        <f>SUM(D9)</f>
        <v>569037</v>
      </c>
      <c r="E8" s="17">
        <f>SUM(E9)</f>
        <v>330000</v>
      </c>
      <c r="F8" s="1"/>
      <c r="G8" s="1"/>
    </row>
    <row r="9" spans="1:7" ht="18.75" customHeight="1">
      <c r="A9" s="15" t="s">
        <v>65</v>
      </c>
      <c r="B9" s="15" t="s">
        <v>66</v>
      </c>
      <c r="C9" s="16">
        <f t="shared" si="0"/>
        <v>899037</v>
      </c>
      <c r="D9" s="17">
        <f>SUM(D10:D18)</f>
        <v>569037</v>
      </c>
      <c r="E9" s="17">
        <f>SUM(E10:E18)</f>
        <v>330000</v>
      </c>
      <c r="F9" s="1"/>
      <c r="G9" s="1"/>
    </row>
    <row r="10" spans="1:7" ht="18.75" customHeight="1">
      <c r="A10" s="15" t="s">
        <v>67</v>
      </c>
      <c r="B10" s="15" t="s">
        <v>68</v>
      </c>
      <c r="C10" s="16">
        <f t="shared" si="0"/>
        <v>528237</v>
      </c>
      <c r="D10" s="17">
        <v>528237</v>
      </c>
      <c r="E10" s="17"/>
      <c r="F10" s="1"/>
      <c r="G10" s="1"/>
    </row>
    <row r="11" spans="1:7" ht="18.75" customHeight="1">
      <c r="A11" s="15" t="s">
        <v>69</v>
      </c>
      <c r="B11" s="15" t="s">
        <v>70</v>
      </c>
      <c r="C11" s="16">
        <f t="shared" si="0"/>
        <v>270800</v>
      </c>
      <c r="D11" s="17">
        <v>40800</v>
      </c>
      <c r="E11" s="17">
        <v>230000</v>
      </c>
      <c r="F11" s="1"/>
      <c r="G11" s="1"/>
    </row>
    <row r="12" spans="1:7" ht="18.75" customHeight="1">
      <c r="A12" s="15" t="s">
        <v>71</v>
      </c>
      <c r="B12" s="15" t="s">
        <v>72</v>
      </c>
      <c r="C12" s="16">
        <f t="shared" si="0"/>
        <v>0</v>
      </c>
      <c r="D12" s="17"/>
      <c r="E12" s="17"/>
      <c r="F12" s="1"/>
      <c r="G12" s="1"/>
    </row>
    <row r="13" spans="1:7" ht="18.75" customHeight="1">
      <c r="A13" s="15" t="s">
        <v>73</v>
      </c>
      <c r="B13" s="15" t="s">
        <v>74</v>
      </c>
      <c r="C13" s="16">
        <f t="shared" si="0"/>
        <v>0</v>
      </c>
      <c r="D13" s="17"/>
      <c r="E13" s="17"/>
      <c r="F13" s="1"/>
      <c r="G13" s="1"/>
    </row>
    <row r="14" spans="1:7" ht="18.75" customHeight="1">
      <c r="A14" s="15" t="s">
        <v>75</v>
      </c>
      <c r="B14" s="15" t="s">
        <v>76</v>
      </c>
      <c r="C14" s="16">
        <f t="shared" si="0"/>
        <v>0</v>
      </c>
      <c r="D14" s="17"/>
      <c r="E14" s="17"/>
      <c r="F14" s="1"/>
      <c r="G14" s="1"/>
    </row>
    <row r="15" spans="1:7" ht="18.75" customHeight="1">
      <c r="A15" s="15" t="s">
        <v>77</v>
      </c>
      <c r="B15" s="15" t="s">
        <v>78</v>
      </c>
      <c r="C15" s="16">
        <f t="shared" si="0"/>
        <v>0</v>
      </c>
      <c r="D15" s="17"/>
      <c r="E15" s="17"/>
      <c r="F15" s="1"/>
      <c r="G15" s="1"/>
    </row>
    <row r="16" spans="1:7" ht="18.75" customHeight="1">
      <c r="A16" s="15" t="s">
        <v>79</v>
      </c>
      <c r="B16" s="15" t="s">
        <v>80</v>
      </c>
      <c r="C16" s="16">
        <f t="shared" si="0"/>
        <v>0</v>
      </c>
      <c r="D16" s="17"/>
      <c r="E16" s="17"/>
      <c r="F16" s="1"/>
      <c r="G16" s="1"/>
    </row>
    <row r="17" spans="1:5" ht="18.75" customHeight="1">
      <c r="A17" s="15" t="s">
        <v>81</v>
      </c>
      <c r="B17" s="15" t="s">
        <v>82</v>
      </c>
      <c r="C17" s="16">
        <f t="shared" si="0"/>
        <v>0</v>
      </c>
      <c r="D17" s="17"/>
      <c r="E17" s="17"/>
    </row>
    <row r="18" spans="1:7" ht="18.75" customHeight="1">
      <c r="A18" s="15" t="s">
        <v>83</v>
      </c>
      <c r="B18" s="15" t="s">
        <v>84</v>
      </c>
      <c r="C18" s="16">
        <f t="shared" si="0"/>
        <v>100000</v>
      </c>
      <c r="D18" s="17"/>
      <c r="E18" s="17">
        <v>100000</v>
      </c>
      <c r="F18" s="1"/>
      <c r="G18" s="1"/>
    </row>
    <row r="19" spans="1:5" ht="18.75" customHeight="1">
      <c r="A19" s="15" t="s">
        <v>85</v>
      </c>
      <c r="B19" s="15" t="s">
        <v>19</v>
      </c>
      <c r="C19" s="16">
        <f t="shared" si="0"/>
        <v>0</v>
      </c>
      <c r="D19" s="17"/>
      <c r="E19" s="17"/>
    </row>
    <row r="20" spans="1:5" ht="18.75" customHeight="1">
      <c r="A20" s="15" t="s">
        <v>90</v>
      </c>
      <c r="B20" s="15" t="s">
        <v>91</v>
      </c>
      <c r="C20" s="16">
        <f t="shared" si="0"/>
        <v>0</v>
      </c>
      <c r="D20" s="17"/>
      <c r="E20" s="17"/>
    </row>
    <row r="21" spans="1:5" ht="18.75" customHeight="1">
      <c r="A21" s="15" t="s">
        <v>92</v>
      </c>
      <c r="B21" s="15" t="s">
        <v>93</v>
      </c>
      <c r="C21" s="16">
        <f t="shared" si="0"/>
        <v>0</v>
      </c>
      <c r="D21" s="17"/>
      <c r="E21" s="17"/>
    </row>
    <row r="22" spans="1:5" ht="18.75" customHeight="1">
      <c r="A22" s="15" t="s">
        <v>94</v>
      </c>
      <c r="B22" s="15" t="s">
        <v>95</v>
      </c>
      <c r="C22" s="16">
        <f t="shared" si="0"/>
        <v>0</v>
      </c>
      <c r="D22" s="17"/>
      <c r="E22" s="17"/>
    </row>
    <row r="23" spans="1:5" ht="18.75" customHeight="1">
      <c r="A23" s="15" t="s">
        <v>96</v>
      </c>
      <c r="B23" s="15" t="s">
        <v>97</v>
      </c>
      <c r="C23" s="16">
        <f t="shared" si="0"/>
        <v>0</v>
      </c>
      <c r="D23" s="17"/>
      <c r="E23" s="17"/>
    </row>
    <row r="24" spans="1:5" ht="18.75" customHeight="1">
      <c r="A24" s="15" t="s">
        <v>103</v>
      </c>
      <c r="B24" s="15" t="s">
        <v>23</v>
      </c>
      <c r="C24" s="16">
        <f t="shared" si="0"/>
        <v>89341</v>
      </c>
      <c r="D24" s="17">
        <f>SUM(D25)</f>
        <v>89341</v>
      </c>
      <c r="E24" s="17"/>
    </row>
    <row r="25" spans="1:5" ht="18.75" customHeight="1">
      <c r="A25" s="15" t="s">
        <v>104</v>
      </c>
      <c r="B25" s="15" t="s">
        <v>105</v>
      </c>
      <c r="C25" s="16">
        <f t="shared" si="0"/>
        <v>89341</v>
      </c>
      <c r="D25" s="17">
        <f>SUM(D26)</f>
        <v>89341</v>
      </c>
      <c r="E25" s="17"/>
    </row>
    <row r="26" spans="1:5" ht="20.25" customHeight="1">
      <c r="A26" s="15" t="s">
        <v>108</v>
      </c>
      <c r="B26" s="15" t="s">
        <v>109</v>
      </c>
      <c r="C26" s="16">
        <f t="shared" si="0"/>
        <v>89341</v>
      </c>
      <c r="D26" s="17">
        <v>89341</v>
      </c>
      <c r="E26" s="17"/>
    </row>
    <row r="27" spans="1:5" ht="18.75" customHeight="1">
      <c r="A27" s="15" t="s">
        <v>110</v>
      </c>
      <c r="B27" s="15" t="s">
        <v>25</v>
      </c>
      <c r="C27" s="16">
        <f t="shared" si="0"/>
        <v>37091.52</v>
      </c>
      <c r="D27" s="17">
        <v>37091.52</v>
      </c>
      <c r="E27" s="17"/>
    </row>
    <row r="28" spans="1:5" ht="18.75" customHeight="1">
      <c r="A28" s="15" t="s">
        <v>111</v>
      </c>
      <c r="B28" s="15" t="s">
        <v>112</v>
      </c>
      <c r="C28" s="16">
        <f t="shared" si="0"/>
        <v>37091.520000000004</v>
      </c>
      <c r="D28" s="17">
        <f>SUM(D29:D30)</f>
        <v>37091.520000000004</v>
      </c>
      <c r="E28" s="17"/>
    </row>
    <row r="29" spans="1:5" ht="18.75" customHeight="1">
      <c r="A29" s="15" t="s">
        <v>113</v>
      </c>
      <c r="B29" s="15" t="s">
        <v>114</v>
      </c>
      <c r="C29" s="16">
        <f t="shared" si="0"/>
        <v>20160</v>
      </c>
      <c r="D29" s="17">
        <v>20160</v>
      </c>
      <c r="E29" s="17"/>
    </row>
    <row r="30" spans="1:5" ht="18.75" customHeight="1">
      <c r="A30" s="15" t="s">
        <v>115</v>
      </c>
      <c r="B30" s="15" t="s">
        <v>116</v>
      </c>
      <c r="C30" s="16">
        <f t="shared" si="0"/>
        <v>16931.52</v>
      </c>
      <c r="D30" s="17">
        <v>16931.52</v>
      </c>
      <c r="E30" s="17"/>
    </row>
    <row r="31" spans="1:5" ht="18.75" customHeight="1">
      <c r="A31" s="15" t="s">
        <v>117</v>
      </c>
      <c r="B31" s="15" t="s">
        <v>27</v>
      </c>
      <c r="C31" s="16">
        <f t="shared" si="0"/>
        <v>0</v>
      </c>
      <c r="D31" s="17"/>
      <c r="E31" s="17"/>
    </row>
    <row r="32" spans="1:5" ht="18.75" customHeight="1">
      <c r="A32" s="15" t="s">
        <v>65</v>
      </c>
      <c r="B32" s="15" t="s">
        <v>118</v>
      </c>
      <c r="C32" s="16">
        <f t="shared" si="0"/>
        <v>0</v>
      </c>
      <c r="D32" s="17"/>
      <c r="E32" s="17"/>
    </row>
    <row r="33" spans="1:5" ht="18.75" customHeight="1">
      <c r="A33" s="15" t="s">
        <v>119</v>
      </c>
      <c r="B33" s="15" t="s">
        <v>120</v>
      </c>
      <c r="C33" s="16">
        <f t="shared" si="0"/>
        <v>0</v>
      </c>
      <c r="D33" s="17"/>
      <c r="E33" s="17"/>
    </row>
    <row r="34" spans="1:5" ht="18.75" customHeight="1">
      <c r="A34" s="15" t="s">
        <v>141</v>
      </c>
      <c r="B34" s="15" t="s">
        <v>33</v>
      </c>
      <c r="C34" s="16">
        <f t="shared" si="0"/>
        <v>50794.56</v>
      </c>
      <c r="D34" s="17">
        <f>SUM(D35)</f>
        <v>50794.56</v>
      </c>
      <c r="E34" s="17"/>
    </row>
    <row r="35" spans="1:5" ht="18.75" customHeight="1">
      <c r="A35" s="15" t="s">
        <v>86</v>
      </c>
      <c r="B35" s="15" t="s">
        <v>142</v>
      </c>
      <c r="C35" s="16">
        <f t="shared" si="0"/>
        <v>50794.56</v>
      </c>
      <c r="D35" s="17">
        <f>SUM(D36)</f>
        <v>50794.56</v>
      </c>
      <c r="E35" s="17"/>
    </row>
    <row r="36" spans="1:5" ht="18.75" customHeight="1">
      <c r="A36" s="15" t="s">
        <v>143</v>
      </c>
      <c r="B36" s="15" t="s">
        <v>144</v>
      </c>
      <c r="C36" s="16">
        <f t="shared" si="0"/>
        <v>50794.56</v>
      </c>
      <c r="D36" s="17">
        <v>50794.56</v>
      </c>
      <c r="E36" s="1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tabSelected="1" zoomScalePageLayoutView="0" workbookViewId="0" topLeftCell="A28">
      <selection activeCell="C8" sqref="C8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37" t="s">
        <v>168</v>
      </c>
      <c r="B1" s="37"/>
      <c r="C1" s="37"/>
      <c r="D1" s="37"/>
      <c r="E1" s="37"/>
      <c r="F1" s="37"/>
      <c r="G1" s="37"/>
    </row>
    <row r="2" spans="1:7" ht="29.25" customHeight="1">
      <c r="A2" s="23" t="s">
        <v>169</v>
      </c>
      <c r="B2" s="23"/>
      <c r="C2" s="23"/>
      <c r="D2" s="23"/>
      <c r="E2" s="23"/>
      <c r="F2" s="38"/>
      <c r="G2" s="38"/>
    </row>
    <row r="3" spans="1:7" ht="21" customHeight="1">
      <c r="A3" s="4" t="s">
        <v>8</v>
      </c>
      <c r="B3" s="1"/>
      <c r="C3" s="37"/>
      <c r="D3" s="37"/>
      <c r="E3" s="39" t="s">
        <v>303</v>
      </c>
      <c r="F3" s="37"/>
      <c r="G3" s="37"/>
    </row>
    <row r="4" spans="1:7" ht="17.25" customHeight="1">
      <c r="A4" s="6" t="s">
        <v>170</v>
      </c>
      <c r="B4" s="7"/>
      <c r="C4" s="7" t="s">
        <v>171</v>
      </c>
      <c r="D4" s="8"/>
      <c r="E4" s="9"/>
      <c r="F4" s="37"/>
      <c r="G4" s="37"/>
    </row>
    <row r="5" spans="1:7" ht="21" customHeight="1">
      <c r="A5" s="40" t="s">
        <v>56</v>
      </c>
      <c r="B5" s="11" t="s">
        <v>156</v>
      </c>
      <c r="C5" s="12" t="s">
        <v>15</v>
      </c>
      <c r="D5" s="12" t="s">
        <v>172</v>
      </c>
      <c r="E5" s="12" t="s">
        <v>173</v>
      </c>
      <c r="F5" s="37"/>
      <c r="G5" s="37"/>
    </row>
    <row r="6" spans="1:7" ht="21" customHeight="1">
      <c r="A6" s="41" t="s">
        <v>63</v>
      </c>
      <c r="B6" s="41" t="s">
        <v>63</v>
      </c>
      <c r="C6" s="42">
        <v>1</v>
      </c>
      <c r="D6" s="42">
        <f>C6+1</f>
        <v>2</v>
      </c>
      <c r="E6" s="42">
        <f>D6+1</f>
        <v>3</v>
      </c>
      <c r="F6" s="37"/>
      <c r="G6" s="37"/>
    </row>
    <row r="7" spans="1:8" ht="18.75" customHeight="1">
      <c r="A7" s="15"/>
      <c r="B7" s="43" t="s">
        <v>15</v>
      </c>
      <c r="C7" s="16">
        <f>SUM(D7:E7)</f>
        <v>746234.0800000001</v>
      </c>
      <c r="D7" s="16">
        <f>D8+D23+D47</f>
        <v>623934.0800000001</v>
      </c>
      <c r="E7" s="16">
        <f>E8+E23+E47</f>
        <v>122300</v>
      </c>
      <c r="F7" s="46"/>
      <c r="G7" s="46"/>
      <c r="H7" s="35"/>
    </row>
    <row r="8" spans="1:8" ht="18.75" customHeight="1">
      <c r="A8" s="15" t="s">
        <v>174</v>
      </c>
      <c r="B8" s="43" t="s">
        <v>175</v>
      </c>
      <c r="C8" s="16">
        <f aca="true" t="shared" si="0" ref="C8:C63">SUM(D8:E8)</f>
        <v>573139.52</v>
      </c>
      <c r="D8" s="16">
        <f>SUM(D9:D22)</f>
        <v>573139.52</v>
      </c>
      <c r="E8" s="16">
        <f>SUM(E9:E22)</f>
        <v>0</v>
      </c>
      <c r="F8" s="1"/>
      <c r="G8" s="1"/>
      <c r="H8" s="35"/>
    </row>
    <row r="9" spans="1:7" ht="18.75" customHeight="1">
      <c r="A9" s="15" t="s">
        <v>176</v>
      </c>
      <c r="B9" s="43" t="s">
        <v>177</v>
      </c>
      <c r="C9" s="16">
        <f t="shared" si="0"/>
        <v>281028</v>
      </c>
      <c r="D9" s="16">
        <v>281028</v>
      </c>
      <c r="E9" s="16"/>
      <c r="F9" s="1"/>
      <c r="G9" s="1"/>
    </row>
    <row r="10" spans="1:7" ht="18.75" customHeight="1">
      <c r="A10" s="15" t="s">
        <v>178</v>
      </c>
      <c r="B10" s="43" t="s">
        <v>179</v>
      </c>
      <c r="C10" s="16">
        <f t="shared" si="0"/>
        <v>142260</v>
      </c>
      <c r="D10" s="16">
        <v>142260</v>
      </c>
      <c r="E10" s="16"/>
      <c r="F10" s="1"/>
      <c r="G10" s="1"/>
    </row>
    <row r="11" spans="1:7" ht="18.75" customHeight="1">
      <c r="A11" s="15" t="s">
        <v>180</v>
      </c>
      <c r="B11" s="43" t="s">
        <v>181</v>
      </c>
      <c r="C11" s="16">
        <f t="shared" si="0"/>
        <v>0</v>
      </c>
      <c r="D11" s="16"/>
      <c r="E11" s="16"/>
      <c r="F11" s="1"/>
      <c r="G11" s="37"/>
    </row>
    <row r="12" spans="1:7" ht="18.75" customHeight="1">
      <c r="A12" s="15" t="s">
        <v>182</v>
      </c>
      <c r="B12" s="43" t="s">
        <v>183</v>
      </c>
      <c r="C12" s="16">
        <f t="shared" si="0"/>
        <v>0</v>
      </c>
      <c r="D12" s="16"/>
      <c r="E12" s="16"/>
      <c r="F12" s="1"/>
      <c r="G12" s="37"/>
    </row>
    <row r="13" spans="1:7" ht="18.75" customHeight="1">
      <c r="A13" s="15" t="s">
        <v>184</v>
      </c>
      <c r="B13" s="43" t="s">
        <v>185</v>
      </c>
      <c r="C13" s="16">
        <f t="shared" si="0"/>
        <v>0</v>
      </c>
      <c r="D13" s="16"/>
      <c r="E13" s="16"/>
      <c r="F13" s="37"/>
      <c r="G13" s="37"/>
    </row>
    <row r="14" spans="1:7" ht="18.75" customHeight="1">
      <c r="A14" s="15" t="s">
        <v>186</v>
      </c>
      <c r="B14" s="43" t="s">
        <v>187</v>
      </c>
      <c r="C14" s="16">
        <f t="shared" si="0"/>
        <v>89341</v>
      </c>
      <c r="D14" s="16">
        <v>89341</v>
      </c>
      <c r="E14" s="16"/>
      <c r="F14" s="37"/>
      <c r="G14" s="37"/>
    </row>
    <row r="15" spans="1:7" ht="18.75" customHeight="1">
      <c r="A15" s="15" t="s">
        <v>188</v>
      </c>
      <c r="B15" s="43" t="s">
        <v>189</v>
      </c>
      <c r="C15" s="16">
        <f t="shared" si="0"/>
        <v>0</v>
      </c>
      <c r="D15" s="16"/>
      <c r="E15" s="16"/>
      <c r="F15" s="37"/>
      <c r="G15" s="37"/>
    </row>
    <row r="16" spans="1:7" ht="18.75" customHeight="1">
      <c r="A16" s="15" t="s">
        <v>190</v>
      </c>
      <c r="B16" s="43" t="s">
        <v>191</v>
      </c>
      <c r="C16" s="16">
        <f t="shared" si="0"/>
        <v>37091.52</v>
      </c>
      <c r="D16" s="16">
        <v>37091.52</v>
      </c>
      <c r="E16" s="16"/>
      <c r="F16" s="37"/>
      <c r="G16" s="37"/>
    </row>
    <row r="17" spans="1:5" ht="18.75" customHeight="1">
      <c r="A17" s="15" t="s">
        <v>192</v>
      </c>
      <c r="B17" s="43" t="s">
        <v>193</v>
      </c>
      <c r="C17" s="16">
        <f t="shared" si="0"/>
        <v>0</v>
      </c>
      <c r="D17" s="16"/>
      <c r="E17" s="16"/>
    </row>
    <row r="18" spans="1:7" ht="20.25" customHeight="1">
      <c r="A18" s="15" t="s">
        <v>194</v>
      </c>
      <c r="B18" s="43" t="s">
        <v>195</v>
      </c>
      <c r="C18" s="16">
        <f t="shared" si="0"/>
        <v>0</v>
      </c>
      <c r="D18" s="16"/>
      <c r="E18" s="16"/>
      <c r="F18" s="37"/>
      <c r="G18" s="37"/>
    </row>
    <row r="19" spans="1:5" ht="18.75" customHeight="1">
      <c r="A19" s="15" t="s">
        <v>196</v>
      </c>
      <c r="B19" s="43" t="s">
        <v>197</v>
      </c>
      <c r="C19" s="16">
        <f t="shared" si="0"/>
        <v>23419</v>
      </c>
      <c r="D19" s="16">
        <v>23419</v>
      </c>
      <c r="E19" s="16"/>
    </row>
    <row r="20" spans="1:5" ht="18.75" customHeight="1">
      <c r="A20" s="15" t="s">
        <v>198</v>
      </c>
      <c r="B20" s="43" t="s">
        <v>199</v>
      </c>
      <c r="C20" s="16">
        <f t="shared" si="0"/>
        <v>0</v>
      </c>
      <c r="D20" s="16"/>
      <c r="E20" s="16"/>
    </row>
    <row r="21" spans="1:5" ht="18.75" customHeight="1">
      <c r="A21" s="15" t="s">
        <v>200</v>
      </c>
      <c r="B21" s="43" t="s">
        <v>201</v>
      </c>
      <c r="C21" s="16">
        <f t="shared" si="0"/>
        <v>0</v>
      </c>
      <c r="D21" s="16"/>
      <c r="E21" s="16"/>
    </row>
    <row r="22" spans="1:5" ht="18.75" customHeight="1">
      <c r="A22" s="15" t="s">
        <v>202</v>
      </c>
      <c r="B22" s="43" t="s">
        <v>203</v>
      </c>
      <c r="C22" s="16">
        <f t="shared" si="0"/>
        <v>0</v>
      </c>
      <c r="D22" s="16"/>
      <c r="E22" s="16"/>
    </row>
    <row r="23" spans="1:5" ht="18.75" customHeight="1">
      <c r="A23" s="15" t="s">
        <v>204</v>
      </c>
      <c r="B23" s="43" t="s">
        <v>205</v>
      </c>
      <c r="C23" s="16">
        <f t="shared" si="0"/>
        <v>122300</v>
      </c>
      <c r="D23" s="16">
        <f>SUM(D24:D46)</f>
        <v>0</v>
      </c>
      <c r="E23" s="16">
        <f>SUM(E24:E46)</f>
        <v>122300</v>
      </c>
    </row>
    <row r="24" spans="1:5" ht="18.75" customHeight="1">
      <c r="A24" s="15" t="s">
        <v>206</v>
      </c>
      <c r="B24" s="43" t="s">
        <v>207</v>
      </c>
      <c r="C24" s="16">
        <f t="shared" si="0"/>
        <v>56000</v>
      </c>
      <c r="D24" s="16"/>
      <c r="E24" s="16">
        <v>56000</v>
      </c>
    </row>
    <row r="25" spans="1:5" ht="18.75" customHeight="1">
      <c r="A25" s="15" t="s">
        <v>208</v>
      </c>
      <c r="B25" s="43" t="s">
        <v>209</v>
      </c>
      <c r="C25" s="16">
        <f t="shared" si="0"/>
        <v>0</v>
      </c>
      <c r="D25" s="16"/>
      <c r="E25" s="16"/>
    </row>
    <row r="26" spans="1:5" ht="18.75" customHeight="1">
      <c r="A26" s="15" t="s">
        <v>210</v>
      </c>
      <c r="B26" s="43" t="s">
        <v>211</v>
      </c>
      <c r="C26" s="16">
        <f t="shared" si="0"/>
        <v>1000</v>
      </c>
      <c r="D26" s="16"/>
      <c r="E26" s="16">
        <v>1000</v>
      </c>
    </row>
    <row r="27" spans="1:5" ht="18.75" customHeight="1">
      <c r="A27" s="15" t="s">
        <v>212</v>
      </c>
      <c r="B27" s="43" t="s">
        <v>213</v>
      </c>
      <c r="C27" s="16">
        <f t="shared" si="0"/>
        <v>0</v>
      </c>
      <c r="D27" s="16"/>
      <c r="E27" s="16"/>
    </row>
    <row r="28" spans="1:5" ht="18.75" customHeight="1">
      <c r="A28" s="15" t="s">
        <v>214</v>
      </c>
      <c r="B28" s="43" t="s">
        <v>215</v>
      </c>
      <c r="C28" s="16">
        <f t="shared" si="0"/>
        <v>0</v>
      </c>
      <c r="D28" s="16"/>
      <c r="E28" s="16"/>
    </row>
    <row r="29" spans="1:5" ht="18.75" customHeight="1">
      <c r="A29" s="15" t="s">
        <v>216</v>
      </c>
      <c r="B29" s="43" t="s">
        <v>217</v>
      </c>
      <c r="C29" s="16">
        <f t="shared" si="0"/>
        <v>0</v>
      </c>
      <c r="D29" s="16"/>
      <c r="E29" s="16"/>
    </row>
    <row r="30" spans="1:5" ht="18.75" customHeight="1">
      <c r="A30" s="15" t="s">
        <v>218</v>
      </c>
      <c r="B30" s="43" t="s">
        <v>219</v>
      </c>
      <c r="C30" s="16">
        <f t="shared" si="0"/>
        <v>2000</v>
      </c>
      <c r="D30" s="16"/>
      <c r="E30" s="16">
        <v>2000</v>
      </c>
    </row>
    <row r="31" spans="1:5" ht="18.75" customHeight="1">
      <c r="A31" s="15" t="s">
        <v>220</v>
      </c>
      <c r="B31" s="43" t="s">
        <v>221</v>
      </c>
      <c r="C31" s="16">
        <f t="shared" si="0"/>
        <v>0</v>
      </c>
      <c r="D31" s="16"/>
      <c r="E31" s="16"/>
    </row>
    <row r="32" spans="1:5" ht="18.75" customHeight="1">
      <c r="A32" s="15" t="s">
        <v>222</v>
      </c>
      <c r="B32" s="43" t="s">
        <v>223</v>
      </c>
      <c r="C32" s="16">
        <f t="shared" si="0"/>
        <v>0</v>
      </c>
      <c r="D32" s="16"/>
      <c r="E32" s="16"/>
    </row>
    <row r="33" spans="1:5" ht="18.75" customHeight="1">
      <c r="A33" s="15" t="s">
        <v>224</v>
      </c>
      <c r="B33" s="43" t="s">
        <v>225</v>
      </c>
      <c r="C33" s="16">
        <f t="shared" si="0"/>
        <v>0</v>
      </c>
      <c r="D33" s="16"/>
      <c r="E33" s="16"/>
    </row>
    <row r="34" spans="1:5" ht="18.75" customHeight="1">
      <c r="A34" s="15" t="s">
        <v>226</v>
      </c>
      <c r="B34" s="43" t="s">
        <v>227</v>
      </c>
      <c r="C34" s="16">
        <f t="shared" si="0"/>
        <v>0</v>
      </c>
      <c r="D34" s="16"/>
      <c r="E34" s="16"/>
    </row>
    <row r="35" spans="1:5" ht="18.75" customHeight="1">
      <c r="A35" s="15" t="s">
        <v>228</v>
      </c>
      <c r="B35" s="43" t="s">
        <v>229</v>
      </c>
      <c r="C35" s="16">
        <f t="shared" si="0"/>
        <v>0</v>
      </c>
      <c r="D35" s="16"/>
      <c r="E35" s="16"/>
    </row>
    <row r="36" spans="1:5" ht="18.75" customHeight="1">
      <c r="A36" s="15" t="s">
        <v>230</v>
      </c>
      <c r="B36" s="43" t="s">
        <v>231</v>
      </c>
      <c r="C36" s="16">
        <f t="shared" si="0"/>
        <v>0</v>
      </c>
      <c r="D36" s="16"/>
      <c r="E36" s="16"/>
    </row>
    <row r="37" spans="1:5" ht="18.75" customHeight="1">
      <c r="A37" s="15" t="s">
        <v>232</v>
      </c>
      <c r="B37" s="43" t="s">
        <v>233</v>
      </c>
      <c r="C37" s="16">
        <f t="shared" si="0"/>
        <v>20000</v>
      </c>
      <c r="D37" s="16"/>
      <c r="E37" s="16">
        <v>20000</v>
      </c>
    </row>
    <row r="38" spans="1:5" ht="18.75" customHeight="1">
      <c r="A38" s="15" t="s">
        <v>234</v>
      </c>
      <c r="B38" s="43" t="s">
        <v>235</v>
      </c>
      <c r="C38" s="16">
        <f t="shared" si="0"/>
        <v>0</v>
      </c>
      <c r="D38" s="16"/>
      <c r="E38" s="16"/>
    </row>
    <row r="39" spans="1:5" ht="18.75" customHeight="1">
      <c r="A39" s="15" t="s">
        <v>236</v>
      </c>
      <c r="B39" s="43" t="s">
        <v>237</v>
      </c>
      <c r="C39" s="16">
        <f t="shared" si="0"/>
        <v>0</v>
      </c>
      <c r="D39" s="16"/>
      <c r="E39" s="16"/>
    </row>
    <row r="40" spans="1:5" ht="18.75" customHeight="1">
      <c r="A40" s="15" t="s">
        <v>238</v>
      </c>
      <c r="B40" s="43" t="s">
        <v>239</v>
      </c>
      <c r="C40" s="16">
        <f t="shared" si="0"/>
        <v>0</v>
      </c>
      <c r="D40" s="16"/>
      <c r="E40" s="16"/>
    </row>
    <row r="41" spans="1:5" ht="18.75" customHeight="1">
      <c r="A41" s="15" t="s">
        <v>240</v>
      </c>
      <c r="B41" s="43" t="s">
        <v>241</v>
      </c>
      <c r="C41" s="16">
        <f t="shared" si="0"/>
        <v>0</v>
      </c>
      <c r="D41" s="16"/>
      <c r="E41" s="16"/>
    </row>
    <row r="42" spans="1:5" ht="18.75" customHeight="1">
      <c r="A42" s="15" t="s">
        <v>242</v>
      </c>
      <c r="B42" s="43" t="s">
        <v>243</v>
      </c>
      <c r="C42" s="16">
        <f t="shared" si="0"/>
        <v>2500</v>
      </c>
      <c r="D42" s="16"/>
      <c r="E42" s="16">
        <v>2500</v>
      </c>
    </row>
    <row r="43" spans="1:5" ht="18.75" customHeight="1">
      <c r="A43" s="15" t="s">
        <v>244</v>
      </c>
      <c r="B43" s="43" t="s">
        <v>245</v>
      </c>
      <c r="C43" s="16">
        <f t="shared" si="0"/>
        <v>0</v>
      </c>
      <c r="D43" s="16"/>
      <c r="E43" s="16"/>
    </row>
    <row r="44" spans="1:5" ht="18.75" customHeight="1">
      <c r="A44" s="15" t="s">
        <v>246</v>
      </c>
      <c r="B44" s="43" t="s">
        <v>247</v>
      </c>
      <c r="C44" s="16">
        <f t="shared" si="0"/>
        <v>0</v>
      </c>
      <c r="D44" s="16"/>
      <c r="E44" s="16"/>
    </row>
    <row r="45" spans="1:5" ht="18.75" customHeight="1">
      <c r="A45" s="15" t="s">
        <v>248</v>
      </c>
      <c r="B45" s="43" t="s">
        <v>249</v>
      </c>
      <c r="C45" s="16">
        <f t="shared" si="0"/>
        <v>40800</v>
      </c>
      <c r="D45" s="16"/>
      <c r="E45" s="16">
        <v>40800</v>
      </c>
    </row>
    <row r="46" spans="1:5" ht="18.75" customHeight="1">
      <c r="A46" s="15" t="s">
        <v>250</v>
      </c>
      <c r="B46" s="43" t="s">
        <v>251</v>
      </c>
      <c r="C46" s="16">
        <f t="shared" si="0"/>
        <v>0</v>
      </c>
      <c r="D46" s="16"/>
      <c r="E46" s="16"/>
    </row>
    <row r="47" spans="1:5" ht="18.75" customHeight="1">
      <c r="A47" s="15" t="s">
        <v>252</v>
      </c>
      <c r="B47" s="43" t="s">
        <v>253</v>
      </c>
      <c r="C47" s="16">
        <f t="shared" si="0"/>
        <v>50794.56</v>
      </c>
      <c r="D47" s="16">
        <f>SUM(D48:D58)</f>
        <v>50794.56</v>
      </c>
      <c r="E47" s="16">
        <f>SUM(E48:E58)</f>
        <v>0</v>
      </c>
    </row>
    <row r="48" spans="1:5" ht="18.75" customHeight="1">
      <c r="A48" s="15" t="s">
        <v>254</v>
      </c>
      <c r="B48" s="43" t="s">
        <v>255</v>
      </c>
      <c r="C48" s="16">
        <f t="shared" si="0"/>
        <v>0</v>
      </c>
      <c r="D48" s="16"/>
      <c r="E48" s="16"/>
    </row>
    <row r="49" spans="1:5" ht="18.75" customHeight="1">
      <c r="A49" s="15" t="s">
        <v>256</v>
      </c>
      <c r="B49" s="43" t="s">
        <v>257</v>
      </c>
      <c r="C49" s="16">
        <f t="shared" si="0"/>
        <v>0</v>
      </c>
      <c r="D49" s="16"/>
      <c r="E49" s="16"/>
    </row>
    <row r="50" spans="1:5" ht="18.75" customHeight="1">
      <c r="A50" s="15" t="s">
        <v>258</v>
      </c>
      <c r="B50" s="43" t="s">
        <v>259</v>
      </c>
      <c r="C50" s="16">
        <f t="shared" si="0"/>
        <v>0</v>
      </c>
      <c r="D50" s="16"/>
      <c r="E50" s="16"/>
    </row>
    <row r="51" spans="1:5" ht="18.75" customHeight="1">
      <c r="A51" s="15" t="s">
        <v>260</v>
      </c>
      <c r="B51" s="43" t="s">
        <v>261</v>
      </c>
      <c r="C51" s="16">
        <f t="shared" si="0"/>
        <v>0</v>
      </c>
      <c r="D51" s="16"/>
      <c r="E51" s="16"/>
    </row>
    <row r="52" spans="1:5" ht="18.75" customHeight="1">
      <c r="A52" s="15" t="s">
        <v>262</v>
      </c>
      <c r="B52" s="43" t="s">
        <v>263</v>
      </c>
      <c r="C52" s="16">
        <f t="shared" si="0"/>
        <v>0</v>
      </c>
      <c r="D52" s="16"/>
      <c r="E52" s="16"/>
    </row>
    <row r="53" spans="1:5" ht="18.75" customHeight="1">
      <c r="A53" s="15" t="s">
        <v>264</v>
      </c>
      <c r="B53" s="43" t="s">
        <v>265</v>
      </c>
      <c r="C53" s="16">
        <f t="shared" si="0"/>
        <v>0</v>
      </c>
      <c r="D53" s="16"/>
      <c r="E53" s="16"/>
    </row>
    <row r="54" spans="1:5" ht="18.75" customHeight="1">
      <c r="A54" s="15" t="s">
        <v>266</v>
      </c>
      <c r="B54" s="43" t="s">
        <v>267</v>
      </c>
      <c r="C54" s="16">
        <f t="shared" si="0"/>
        <v>0</v>
      </c>
      <c r="D54" s="16"/>
      <c r="E54" s="16"/>
    </row>
    <row r="55" spans="1:5" ht="18.75" customHeight="1">
      <c r="A55" s="15" t="s">
        <v>268</v>
      </c>
      <c r="B55" s="43" t="s">
        <v>269</v>
      </c>
      <c r="C55" s="16">
        <f t="shared" si="0"/>
        <v>0</v>
      </c>
      <c r="D55" s="16"/>
      <c r="E55" s="16"/>
    </row>
    <row r="56" spans="1:5" ht="18.75" customHeight="1">
      <c r="A56" s="15" t="s">
        <v>270</v>
      </c>
      <c r="B56" s="43" t="s">
        <v>271</v>
      </c>
      <c r="C56" s="16">
        <f t="shared" si="0"/>
        <v>50794.56</v>
      </c>
      <c r="D56" s="16">
        <v>50794.56</v>
      </c>
      <c r="E56" s="16"/>
    </row>
    <row r="57" spans="1:5" ht="18.75" customHeight="1">
      <c r="A57" s="15" t="s">
        <v>272</v>
      </c>
      <c r="B57" s="43" t="s">
        <v>273</v>
      </c>
      <c r="C57" s="16">
        <f t="shared" si="0"/>
        <v>0</v>
      </c>
      <c r="D57" s="16"/>
      <c r="E57" s="16"/>
    </row>
    <row r="58" spans="1:5" ht="20.25" customHeight="1">
      <c r="A58" s="15" t="s">
        <v>274</v>
      </c>
      <c r="B58" s="43" t="s">
        <v>275</v>
      </c>
      <c r="C58" s="16">
        <f t="shared" si="0"/>
        <v>0</v>
      </c>
      <c r="D58" s="16"/>
      <c r="E58" s="16"/>
    </row>
    <row r="59" spans="1:5" ht="18.75" customHeight="1">
      <c r="A59" s="15" t="s">
        <v>276</v>
      </c>
      <c r="B59" s="43" t="s">
        <v>277</v>
      </c>
      <c r="C59" s="16">
        <f t="shared" si="0"/>
        <v>0</v>
      </c>
      <c r="D59" s="16"/>
      <c r="E59" s="16"/>
    </row>
    <row r="60" spans="1:5" ht="18.75" customHeight="1">
      <c r="A60" s="15" t="s">
        <v>278</v>
      </c>
      <c r="B60" s="43" t="s">
        <v>279</v>
      </c>
      <c r="C60" s="16">
        <f t="shared" si="0"/>
        <v>0</v>
      </c>
      <c r="D60" s="16"/>
      <c r="E60" s="16"/>
    </row>
    <row r="61" spans="1:5" ht="18.75" customHeight="1">
      <c r="A61" s="15" t="s">
        <v>280</v>
      </c>
      <c r="B61" s="43" t="s">
        <v>281</v>
      </c>
      <c r="C61" s="16">
        <f t="shared" si="0"/>
        <v>0</v>
      </c>
      <c r="D61" s="16"/>
      <c r="E61" s="16"/>
    </row>
    <row r="62" spans="1:5" ht="18.75" customHeight="1">
      <c r="A62" s="15" t="s">
        <v>282</v>
      </c>
      <c r="B62" s="43" t="s">
        <v>283</v>
      </c>
      <c r="C62" s="16">
        <f t="shared" si="0"/>
        <v>0</v>
      </c>
      <c r="D62" s="16"/>
      <c r="E62" s="16"/>
    </row>
    <row r="63" spans="1:5" ht="18.75" customHeight="1">
      <c r="A63" s="15" t="s">
        <v>284</v>
      </c>
      <c r="B63" s="43" t="s">
        <v>285</v>
      </c>
      <c r="C63" s="16">
        <f t="shared" si="0"/>
        <v>0</v>
      </c>
      <c r="D63" s="16"/>
      <c r="E63" s="1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G17" sqref="G1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1:7" ht="12.75" customHeight="1">
      <c r="A1" t="s">
        <v>286</v>
      </c>
      <c r="G1" s="22"/>
    </row>
    <row r="2" spans="1:7" ht="30" customHeight="1">
      <c r="A2" s="23" t="s">
        <v>287</v>
      </c>
      <c r="B2" s="23"/>
      <c r="C2" s="23" t="s">
        <v>288</v>
      </c>
      <c r="D2" s="24"/>
      <c r="E2" s="24"/>
      <c r="F2" s="24"/>
      <c r="G2" s="24"/>
    </row>
    <row r="3" spans="1:7" ht="18" customHeight="1">
      <c r="A3" s="25" t="s">
        <v>289</v>
      </c>
      <c r="B3" s="25"/>
      <c r="C3" s="25"/>
      <c r="G3" s="26" t="s">
        <v>303</v>
      </c>
    </row>
    <row r="4" spans="1:7" ht="31.5" customHeight="1">
      <c r="A4" s="27" t="s">
        <v>290</v>
      </c>
      <c r="B4" s="27" t="s">
        <v>291</v>
      </c>
      <c r="C4" s="28" t="s">
        <v>15</v>
      </c>
      <c r="D4" s="28" t="s">
        <v>292</v>
      </c>
      <c r="E4" s="28" t="s">
        <v>293</v>
      </c>
      <c r="F4" s="29" t="s">
        <v>294</v>
      </c>
      <c r="G4" s="28" t="s">
        <v>295</v>
      </c>
    </row>
    <row r="5" spans="1:7" ht="21.75" customHeight="1">
      <c r="A5" s="30" t="s">
        <v>63</v>
      </c>
      <c r="B5" s="30" t="s">
        <v>63</v>
      </c>
      <c r="C5" s="31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12" ht="22.5" customHeight="1">
      <c r="A6" s="32" t="s">
        <v>296</v>
      </c>
      <c r="B6" s="110" t="s">
        <v>299</v>
      </c>
      <c r="C6" s="33">
        <f>SUM(D6:G6)</f>
        <v>20000</v>
      </c>
      <c r="D6" s="33"/>
      <c r="E6" s="33">
        <v>20000</v>
      </c>
      <c r="F6" s="33"/>
      <c r="G6" s="33">
        <v>0</v>
      </c>
      <c r="H6" s="34">
        <v>0</v>
      </c>
      <c r="I6" s="36">
        <v>0</v>
      </c>
      <c r="J6" s="36">
        <v>0</v>
      </c>
      <c r="K6" s="36">
        <v>0</v>
      </c>
      <c r="L6" s="36">
        <v>0</v>
      </c>
    </row>
    <row r="7" spans="1:12" ht="12.75" customHeight="1">
      <c r="A7" s="35"/>
      <c r="B7" s="35"/>
      <c r="C7" s="35"/>
      <c r="D7" s="35"/>
      <c r="E7" s="35"/>
      <c r="F7" s="35"/>
      <c r="G7" s="35"/>
      <c r="I7" s="35"/>
      <c r="J7" s="35"/>
      <c r="K7" s="35"/>
      <c r="L7" s="35"/>
    </row>
    <row r="8" spans="1:12" ht="12.75" customHeight="1">
      <c r="A8" s="35"/>
      <c r="B8" s="35"/>
      <c r="C8" s="35"/>
      <c r="D8" s="35"/>
      <c r="E8" s="35"/>
      <c r="F8" s="35"/>
      <c r="G8" s="35"/>
      <c r="I8" s="35"/>
      <c r="J8" s="35"/>
      <c r="K8" s="35"/>
      <c r="L8" s="35"/>
    </row>
    <row r="9" spans="1:12" ht="12.75" customHeight="1">
      <c r="A9" s="35"/>
      <c r="B9" s="35"/>
      <c r="C9" s="35"/>
      <c r="D9" s="35"/>
      <c r="E9" s="35"/>
      <c r="F9" s="35"/>
      <c r="G9" s="35"/>
      <c r="L9" s="35"/>
    </row>
    <row r="10" spans="1:12" ht="12.75" customHeight="1">
      <c r="A10" s="35"/>
      <c r="B10" s="35"/>
      <c r="C10" s="35"/>
      <c r="D10" s="35"/>
      <c r="E10" s="35"/>
      <c r="F10" s="35"/>
      <c r="G10" s="35"/>
      <c r="L10" s="35"/>
    </row>
    <row r="11" spans="1:12" ht="12.75" customHeight="1">
      <c r="A11" s="35"/>
      <c r="B11" s="35"/>
      <c r="C11" s="35"/>
      <c r="D11" s="35"/>
      <c r="E11" s="35"/>
      <c r="F11" s="35"/>
      <c r="G11" s="35"/>
      <c r="L11" s="35"/>
    </row>
    <row r="12" spans="1:12" ht="12.75" customHeight="1">
      <c r="A12" s="35"/>
      <c r="B12" s="35"/>
      <c r="C12" s="35"/>
      <c r="D12" s="35"/>
      <c r="E12" s="35"/>
      <c r="F12" s="35"/>
      <c r="G12" s="35"/>
      <c r="L12" s="35"/>
    </row>
    <row r="13" spans="1:12" ht="12.75" customHeight="1">
      <c r="A13" s="35"/>
      <c r="B13" s="35"/>
      <c r="C13" s="35"/>
      <c r="E13" s="35"/>
      <c r="F13" s="35"/>
      <c r="G13" s="35"/>
      <c r="L13" s="35"/>
    </row>
    <row r="14" spans="1:7" ht="12.75" customHeight="1">
      <c r="A14" s="35"/>
      <c r="B14" s="35"/>
      <c r="C14" s="35"/>
      <c r="D14" s="35"/>
      <c r="E14" s="35"/>
      <c r="F14" s="35"/>
      <c r="G14" s="35"/>
    </row>
    <row r="15" spans="5:7" ht="12.75" customHeight="1">
      <c r="E15" s="35"/>
      <c r="F15" s="35"/>
      <c r="G15" s="35"/>
    </row>
    <row r="16" spans="5:7" ht="12.75" customHeight="1">
      <c r="E16" s="35"/>
      <c r="G16" s="35"/>
    </row>
    <row r="17" spans="3:7" ht="12.75" customHeight="1">
      <c r="C17" s="35"/>
      <c r="E17" s="35"/>
      <c r="G17" s="35"/>
    </row>
    <row r="18" spans="2:7" ht="12.75" customHeight="1">
      <c r="B18" s="35"/>
      <c r="C18" s="35"/>
      <c r="E18" s="35"/>
      <c r="G18" s="35"/>
    </row>
    <row r="19" spans="3:7" ht="12.75" customHeight="1">
      <c r="C19" s="35"/>
      <c r="E19" s="35"/>
      <c r="G19" s="35"/>
    </row>
    <row r="20" spans="5:7" ht="12.75" customHeight="1">
      <c r="E20" s="35"/>
      <c r="G20" s="35"/>
    </row>
    <row r="24" ht="12.75" customHeight="1">
      <c r="D24" s="35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G6" sqref="G6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297</v>
      </c>
      <c r="B1" s="1"/>
      <c r="C1" s="1"/>
      <c r="D1" s="1"/>
      <c r="E1" s="1"/>
      <c r="F1" s="1"/>
      <c r="G1" s="1"/>
    </row>
    <row r="2" spans="1:7" ht="29.25" customHeight="1">
      <c r="A2" s="2" t="s">
        <v>298</v>
      </c>
      <c r="B2" s="2"/>
      <c r="C2" s="2"/>
      <c r="D2" s="2"/>
      <c r="E2" s="2"/>
      <c r="F2" s="3"/>
      <c r="G2" s="3"/>
    </row>
    <row r="3" spans="1:7" ht="21" customHeight="1">
      <c r="A3" s="4" t="s">
        <v>2</v>
      </c>
      <c r="B3" s="1"/>
      <c r="C3" s="1"/>
      <c r="D3" s="1"/>
      <c r="E3" s="5" t="s">
        <v>303</v>
      </c>
      <c r="F3" s="1"/>
      <c r="G3" s="1"/>
    </row>
    <row r="4" spans="1:7" ht="17.25" customHeight="1">
      <c r="A4" s="6" t="s">
        <v>47</v>
      </c>
      <c r="B4" s="7"/>
      <c r="C4" s="7" t="s">
        <v>167</v>
      </c>
      <c r="D4" s="8"/>
      <c r="E4" s="9"/>
      <c r="F4" s="1"/>
      <c r="G4" s="1"/>
    </row>
    <row r="5" spans="1:7" ht="21" customHeight="1">
      <c r="A5" s="10" t="s">
        <v>56</v>
      </c>
      <c r="B5" s="11" t="s">
        <v>156</v>
      </c>
      <c r="C5" s="12" t="s">
        <v>15</v>
      </c>
      <c r="D5" s="12" t="s">
        <v>151</v>
      </c>
      <c r="E5" s="12" t="s">
        <v>152</v>
      </c>
      <c r="F5" s="1"/>
      <c r="G5" s="1"/>
    </row>
    <row r="6" spans="1:7" ht="21" customHeight="1">
      <c r="A6" s="13" t="s">
        <v>63</v>
      </c>
      <c r="B6" s="13" t="s">
        <v>63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8"/>
      <c r="B15" s="18"/>
      <c r="C15" s="19"/>
      <c r="D15" s="20"/>
      <c r="E15" s="20"/>
      <c r="F15" s="1"/>
      <c r="G15" s="1"/>
    </row>
    <row r="16" spans="1:7" ht="18.75" customHeight="1">
      <c r="A16" s="18"/>
      <c r="B16" s="18"/>
      <c r="C16" s="19"/>
      <c r="D16" s="20"/>
      <c r="E16" s="20"/>
      <c r="F16" s="1"/>
      <c r="G16" s="1"/>
    </row>
    <row r="17" spans="1:5" ht="21" customHeight="1">
      <c r="A17" s="21"/>
      <c r="B17" s="21"/>
      <c r="C17" s="21"/>
      <c r="D17" s="21"/>
      <c r="E17" s="21"/>
    </row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Sky123.Org</cp:lastModifiedBy>
  <cp:lastPrinted>2017-12-06T03:43:24Z</cp:lastPrinted>
  <dcterms:created xsi:type="dcterms:W3CDTF">2017-02-13T10:30:58Z</dcterms:created>
  <dcterms:modified xsi:type="dcterms:W3CDTF">2018-02-27T08:36:30Z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